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5" yWindow="1005" windowWidth="6285" windowHeight="4515" activeTab="2"/>
  </bookViews>
  <sheets>
    <sheet name="Instructions" sheetId="67" r:id="rId1"/>
    <sheet name="Checklist" sheetId="66" r:id="rId2"/>
    <sheet name="ABF 1 (cover)" sheetId="35" r:id="rId3"/>
    <sheet name="ABF 2 (stats)" sheetId="31" r:id="rId4"/>
    <sheet name="ABF 3" sheetId="32" r:id="rId5"/>
    <sheet name="ABF 4" sheetId="13" r:id="rId6"/>
    <sheet name="ABF 5 (col 9)" sheetId="7" r:id="rId7"/>
    <sheet name="ABF 5(O) (col 9)" sheetId="33" r:id="rId8"/>
    <sheet name="ABF 5 (10)" sheetId="70" r:id="rId9"/>
    <sheet name="ABF 5(O) (10)" sheetId="71" r:id="rId10"/>
    <sheet name="ABF 5 (11)" sheetId="72" r:id="rId11"/>
    <sheet name="ABF 5(O) (11)" sheetId="73" r:id="rId12"/>
    <sheet name="ABF 5 (12)" sheetId="74" r:id="rId13"/>
    <sheet name="ABF 5(O) (12)" sheetId="75" r:id="rId14"/>
    <sheet name="ABF 5 (13)" sheetId="76" r:id="rId15"/>
    <sheet name="ABF 5(O) (13)" sheetId="77" r:id="rId16"/>
    <sheet name="ABF 5 (14)" sheetId="78" r:id="rId17"/>
    <sheet name="ABF 5(O) (14)" sheetId="79" r:id="rId18"/>
    <sheet name="ABF 5 (15)" sheetId="80" r:id="rId19"/>
    <sheet name="ABF 5(O) (15)" sheetId="81" r:id="rId20"/>
    <sheet name="ABF 5 (16)" sheetId="82" r:id="rId21"/>
    <sheet name="ABF 5(O) (16)" sheetId="83" r:id="rId22"/>
    <sheet name="ABF 5 (17)" sheetId="84" r:id="rId23"/>
    <sheet name="ABF 5(O) (17)" sheetId="85" r:id="rId24"/>
    <sheet name="ABF 5 (18)" sheetId="86" r:id="rId25"/>
    <sheet name="ABF 5(O) (18)" sheetId="87" r:id="rId26"/>
    <sheet name="ABF 5 (19)" sheetId="88" r:id="rId27"/>
    <sheet name="ABF 5(O) (19)" sheetId="89" r:id="rId28"/>
    <sheet name="ABF 5 (20)" sheetId="90" r:id="rId29"/>
    <sheet name="ABF 5(O) (20)" sheetId="91" r:id="rId30"/>
    <sheet name="ABF 5 (21)" sheetId="92" r:id="rId31"/>
    <sheet name="ABF 5(O) (21)" sheetId="93" r:id="rId32"/>
    <sheet name="ABF 5 (22)" sheetId="94" r:id="rId33"/>
    <sheet name="ABF 5(O) (22)" sheetId="95" r:id="rId34"/>
    <sheet name="ABF 5 (23)" sheetId="96" r:id="rId35"/>
    <sheet name="ABF 5(O) (23)" sheetId="97" r:id="rId36"/>
    <sheet name="ABF 5 (24)" sheetId="98" r:id="rId37"/>
    <sheet name="ABF 5(O) (24)" sheetId="99" r:id="rId38"/>
    <sheet name="ABF 5 (25)" sheetId="100" r:id="rId39"/>
    <sheet name="ABF 5(O) (25)" sheetId="101" r:id="rId40"/>
    <sheet name="ABF 5 (26)" sheetId="102" r:id="rId41"/>
    <sheet name="ABF 5(O) (26)" sheetId="103" r:id="rId42"/>
    <sheet name="ABF 5 (27)" sheetId="104" r:id="rId43"/>
    <sheet name="ABF 5(O) (27)" sheetId="105" r:id="rId44"/>
    <sheet name="ABF 6" sheetId="64" r:id="rId45"/>
    <sheet name="ABF 7A" sheetId="1" r:id="rId46"/>
    <sheet name="ABF 7B" sheetId="2" r:id="rId47"/>
    <sheet name="Sheet1" sheetId="106" r:id="rId48"/>
  </sheets>
  <definedNames>
    <definedName name="_xlnm._FilterDatabase" localSheetId="2" hidden="1">'ABF 1 (cover)'!$A$32:$E$61</definedName>
    <definedName name="ABF1cover">'ABF 1 (cover)'!$D$3</definedName>
    <definedName name="ABF2stats">'ABF 2 (stats)'!$B$5</definedName>
    <definedName name="ABF3staffing">'ABF 3'!$B$4</definedName>
    <definedName name="ABF4nonASSET">'ABF 4'!$A$6</definedName>
    <definedName name="ABF5_1">'ABF 5 (col 9)'!$L$5</definedName>
    <definedName name="ABF5_10">'ABF 5 (18)'!$L$5</definedName>
    <definedName name="ABF5_11">'ABF 5 (19)'!$L$5</definedName>
    <definedName name="ABF5_12">'ABF 5 (20)'!$L$5</definedName>
    <definedName name="ABF5_13">'ABF 5 (21)'!$L$5</definedName>
    <definedName name="ABF5_14">'ABF 5 (22)'!$L$5</definedName>
    <definedName name="ABF5_15" localSheetId="34">'ABF 5 (23)'!$L$5</definedName>
    <definedName name="ABF5_16" localSheetId="36">'ABF 5 (24)'!$L$5</definedName>
    <definedName name="ABF5_17" localSheetId="38">'ABF 5 (25)'!$L$5</definedName>
    <definedName name="ABF5_18" localSheetId="40">'ABF 5 (26)'!$L$5</definedName>
    <definedName name="ABF5_19" localSheetId="42">'ABF 5 (27)'!$L$5</definedName>
    <definedName name="ABF5_2">'ABF 5 (10)'!$L$5</definedName>
    <definedName name="ABF5_3">'ABF 5 (11)'!$L$5</definedName>
    <definedName name="ABF5_4">'ABF 5 (12)'!$L$5</definedName>
    <definedName name="ABF5_5">'ABF 5 (13)'!$L$5</definedName>
    <definedName name="ABF5_6">'ABF 5 (14)'!$L$5</definedName>
    <definedName name="ABF5_7">'ABF 5 (15)'!$L$5</definedName>
    <definedName name="ABF5_8">'ABF 5 (16)'!$L$5</definedName>
    <definedName name="ABF5_9">'ABF 5 (17)'!$L$5</definedName>
    <definedName name="ABF5O_1">'ABF 5(O) (col 9)'!$F$5</definedName>
    <definedName name="ABF5O_10">'ABF 5(O) (18)'!$E$5</definedName>
    <definedName name="ABF5O_11">'ABF 5(O) (19)'!$E$5</definedName>
    <definedName name="ABF5O_12">'ABF 5(O) (20)'!$E$5</definedName>
    <definedName name="ABF5O_13">'ABF 5(O) (21)'!$E$5</definedName>
    <definedName name="ABF5O_14">'ABF 5(O) (22)'!$E$5</definedName>
    <definedName name="ABF5O_15" localSheetId="35">'ABF 5(O) (23)'!$E$5</definedName>
    <definedName name="ABF5O_16" localSheetId="37">'ABF 5(O) (24)'!$E$5</definedName>
    <definedName name="ABF5O_17" localSheetId="39">'ABF 5(O) (25)'!$E$5</definedName>
    <definedName name="ABF5O_18" localSheetId="41">'ABF 5(O) (26)'!$E$5</definedName>
    <definedName name="ABF5O_19" localSheetId="43">'ABF 5(O) (27)'!$E$5</definedName>
    <definedName name="ABF5O_2">'ABF 5(O) (10)'!$E$5</definedName>
    <definedName name="ABF5O_3">'ABF 5(O) (11)'!$E$5</definedName>
    <definedName name="ABF5O_4">'ABF 5(O) (12)'!$E$5</definedName>
    <definedName name="ABF5O_5">'ABF 5(O) (13)'!$E$5</definedName>
    <definedName name="ABF5O_6">'ABF 5(O) (14)'!$E$5</definedName>
    <definedName name="ABF5O_7">'ABF 5(O) (15)'!$E$5</definedName>
    <definedName name="ABF5O_8">'ABF 5(O) (16)'!$E$5</definedName>
    <definedName name="ABF5O_9">'ABF 5(O) (17)'!$E$5</definedName>
    <definedName name="ABF6agencybalancesheet">'ABF 6'!$A$1</definedName>
    <definedName name="ABF7A">'ABF 7A'!$D$4</definedName>
    <definedName name="ABF7B">'ABF 7B'!$F$8</definedName>
    <definedName name="Checklist">Checklist!$A$1</definedName>
    <definedName name="_xlnm.Print_Area" localSheetId="2">'ABF 1 (cover)'!$A$1:$I$19</definedName>
    <definedName name="_xlnm.Print_Area" localSheetId="3">'ABF 2 (stats)'!$A$1:$D$41</definedName>
    <definedName name="_xlnm.Print_Area" localSheetId="4">'ABF 3'!$A$1:$G$32</definedName>
    <definedName name="_xlnm.Print_Area" localSheetId="5">'ABF 4'!$A$1:$I$37</definedName>
    <definedName name="_xlnm.Print_Area" localSheetId="8">'ABF 5 (10)'!$A$59:$M$74</definedName>
    <definedName name="_xlnm.Print_Area" localSheetId="10">'ABF 5 (11)'!$A$59:$M$74</definedName>
    <definedName name="_xlnm.Print_Area" localSheetId="12">'ABF 5 (12)'!$A$59:$M$74</definedName>
    <definedName name="_xlnm.Print_Area" localSheetId="14">'ABF 5 (13)'!$A$59:$M$74</definedName>
    <definedName name="_xlnm.Print_Area" localSheetId="16">'ABF 5 (14)'!$A$59:$M$74</definedName>
    <definedName name="_xlnm.Print_Area" localSheetId="18">'ABF 5 (15)'!$A$59:$M$74</definedName>
    <definedName name="_xlnm.Print_Area" localSheetId="20">'ABF 5 (16)'!$A$59:$M$74</definedName>
    <definedName name="_xlnm.Print_Area" localSheetId="22">'ABF 5 (17)'!$A$59:$M$74</definedName>
    <definedName name="_xlnm.Print_Area" localSheetId="24">'ABF 5 (18)'!$A$59:$M$74</definedName>
    <definedName name="_xlnm.Print_Area" localSheetId="26">'ABF 5 (19)'!$A$59:$M$74</definedName>
    <definedName name="_xlnm.Print_Area" localSheetId="28">'ABF 5 (20)'!$A$59:$M$74</definedName>
    <definedName name="_xlnm.Print_Area" localSheetId="30">'ABF 5 (21)'!$A$59:$M$74</definedName>
    <definedName name="_xlnm.Print_Area" localSheetId="32">'ABF 5 (22)'!$A$59:$M$74</definedName>
    <definedName name="_xlnm.Print_Area" localSheetId="34">'ABF 5 (23)'!$A$59:$M$74</definedName>
    <definedName name="_xlnm.Print_Area" localSheetId="36">'ABF 5 (24)'!$A$59:$M$74</definedName>
    <definedName name="_xlnm.Print_Area" localSheetId="38">'ABF 5 (25)'!$A$59:$M$74</definedName>
    <definedName name="_xlnm.Print_Area" localSheetId="40">'ABF 5 (26)'!$A$59:$M$74</definedName>
    <definedName name="_xlnm.Print_Area" localSheetId="42">'ABF 5 (27)'!$A$59:$M$74</definedName>
    <definedName name="_xlnm.Print_Area" localSheetId="6">'ABF 5 (col 9)'!$A$59:$M$74</definedName>
    <definedName name="_xlnm.Print_Area" localSheetId="9">'ABF 5(O) (10)'!$A$1:$F$17</definedName>
    <definedName name="_xlnm.Print_Area" localSheetId="11">'ABF 5(O) (11)'!$A$1:$F$17</definedName>
    <definedName name="_xlnm.Print_Area" localSheetId="13">'ABF 5(O) (12)'!$A$1:$F$17</definedName>
    <definedName name="_xlnm.Print_Area" localSheetId="15">'ABF 5(O) (13)'!$A$1:$F$17</definedName>
    <definedName name="_xlnm.Print_Area" localSheetId="17">'ABF 5(O) (14)'!$A$1:$F$17</definedName>
    <definedName name="_xlnm.Print_Area" localSheetId="19">'ABF 5(O) (15)'!$A$1:$F$17</definedName>
    <definedName name="_xlnm.Print_Area" localSheetId="21">'ABF 5(O) (16)'!$A$1:$F$17</definedName>
    <definedName name="_xlnm.Print_Area" localSheetId="23">'ABF 5(O) (17)'!$A$1:$F$17</definedName>
    <definedName name="_xlnm.Print_Area" localSheetId="25">'ABF 5(O) (18)'!$A$1:$F$17</definedName>
    <definedName name="_xlnm.Print_Area" localSheetId="27">'ABF 5(O) (19)'!$A$1:$F$17</definedName>
    <definedName name="_xlnm.Print_Area" localSheetId="29">'ABF 5(O) (20)'!$A$1:$F$17</definedName>
    <definedName name="_xlnm.Print_Area" localSheetId="31">'ABF 5(O) (21)'!$A$1:$F$17</definedName>
    <definedName name="_xlnm.Print_Area" localSheetId="33">'ABF 5(O) (22)'!$A$1:$F$17</definedName>
    <definedName name="_xlnm.Print_Area" localSheetId="35">'ABF 5(O) (23)'!$A$1:$F$17</definedName>
    <definedName name="_xlnm.Print_Area" localSheetId="37">'ABF 5(O) (24)'!$A$1:$F$17</definedName>
    <definedName name="_xlnm.Print_Area" localSheetId="39">'ABF 5(O) (25)'!$A$1:$F$17</definedName>
    <definedName name="_xlnm.Print_Area" localSheetId="41">'ABF 5(O) (26)'!$A$1:$F$17</definedName>
    <definedName name="_xlnm.Print_Area" localSheetId="43">'ABF 5(O) (27)'!$A$1:$F$17</definedName>
    <definedName name="_xlnm.Print_Area" localSheetId="7">'ABF 5(O) (col 9)'!$A$1:$F$17</definedName>
    <definedName name="_xlnm.Print_Area" localSheetId="44">'ABF 6'!$A$1:$I$34</definedName>
    <definedName name="_xlnm.Print_Area" localSheetId="45">'ABF 7A'!$A$1:$I$49</definedName>
    <definedName name="_xlnm.Print_Area" localSheetId="46">'ABF 7B'!$B$1:$Y$52</definedName>
    <definedName name="_xlnm.Print_Area" localSheetId="1">Checklist!$A$1:$H$263</definedName>
    <definedName name="_xlnm.Print_Area" localSheetId="0">Instructions!$A$1:$I$30</definedName>
    <definedName name="_xlnm.Print_Titles" localSheetId="8">'ABF 5 (10)'!$1:$35</definedName>
    <definedName name="_xlnm.Print_Titles" localSheetId="10">'ABF 5 (11)'!$1:$35</definedName>
    <definedName name="_xlnm.Print_Titles" localSheetId="12">'ABF 5 (12)'!$1:$35</definedName>
    <definedName name="_xlnm.Print_Titles" localSheetId="14">'ABF 5 (13)'!$1:$35</definedName>
    <definedName name="_xlnm.Print_Titles" localSheetId="16">'ABF 5 (14)'!$1:$35</definedName>
    <definedName name="_xlnm.Print_Titles" localSheetId="18">'ABF 5 (15)'!$1:$35</definedName>
    <definedName name="_xlnm.Print_Titles" localSheetId="20">'ABF 5 (16)'!$1:$35</definedName>
    <definedName name="_xlnm.Print_Titles" localSheetId="22">'ABF 5 (17)'!$1:$35</definedName>
    <definedName name="_xlnm.Print_Titles" localSheetId="24">'ABF 5 (18)'!$1:$35</definedName>
    <definedName name="_xlnm.Print_Titles" localSheetId="26">'ABF 5 (19)'!$1:$35</definedName>
    <definedName name="_xlnm.Print_Titles" localSheetId="28">'ABF 5 (20)'!$1:$35</definedName>
    <definedName name="_xlnm.Print_Titles" localSheetId="30">'ABF 5 (21)'!$1:$35</definedName>
    <definedName name="_xlnm.Print_Titles" localSheetId="32">'ABF 5 (22)'!$1:$35</definedName>
    <definedName name="_xlnm.Print_Titles" localSheetId="34">'ABF 5 (23)'!$1:$35</definedName>
    <definedName name="_xlnm.Print_Titles" localSheetId="36">'ABF 5 (24)'!$1:$35</definedName>
    <definedName name="_xlnm.Print_Titles" localSheetId="38">'ABF 5 (25)'!$1:$35</definedName>
    <definedName name="_xlnm.Print_Titles" localSheetId="40">'ABF 5 (26)'!$1:$35</definedName>
    <definedName name="_xlnm.Print_Titles" localSheetId="42">'ABF 5 (27)'!$1:$35</definedName>
    <definedName name="_xlnm.Print_Titles" localSheetId="6">'ABF 5 (col 9)'!$1:$35</definedName>
    <definedName name="_xlnm.Print_Titles" localSheetId="46">'ABF 7B'!$B:$E</definedName>
    <definedName name="Z_24F8A60A_E436_41F4_8B3A_E9289E290C45_.wvu.Cols" localSheetId="4" hidden="1">'ABF 3'!#REF!</definedName>
    <definedName name="Z_24F8A60A_E436_41F4_8B3A_E9289E290C45_.wvu.FilterData" localSheetId="2" hidden="1">'ABF 1 (cover)'!$A$32:$E$61</definedName>
    <definedName name="Z_24F8A60A_E436_41F4_8B3A_E9289E290C45_.wvu.PrintArea" localSheetId="2" hidden="1">'ABF 1 (cover)'!$A$1:$I$19</definedName>
    <definedName name="Z_24F8A60A_E436_41F4_8B3A_E9289E290C45_.wvu.PrintArea" localSheetId="3" hidden="1">'ABF 2 (stats)'!$A$1:$D$41</definedName>
    <definedName name="Z_24F8A60A_E436_41F4_8B3A_E9289E290C45_.wvu.PrintArea" localSheetId="4" hidden="1">'ABF 3'!$A$1:$G$32</definedName>
    <definedName name="Z_24F8A60A_E436_41F4_8B3A_E9289E290C45_.wvu.PrintArea" localSheetId="5" hidden="1">'ABF 4'!$A$1:$I$37</definedName>
    <definedName name="Z_24F8A60A_E436_41F4_8B3A_E9289E290C45_.wvu.PrintArea" localSheetId="8" hidden="1">'ABF 5 (10)'!$A$1:$M$74</definedName>
    <definedName name="Z_24F8A60A_E436_41F4_8B3A_E9289E290C45_.wvu.PrintArea" localSheetId="10" hidden="1">'ABF 5 (11)'!$A$1:$M$74</definedName>
    <definedName name="Z_24F8A60A_E436_41F4_8B3A_E9289E290C45_.wvu.PrintArea" localSheetId="12" hidden="1">'ABF 5 (12)'!$A$1:$M$74</definedName>
    <definedName name="Z_24F8A60A_E436_41F4_8B3A_E9289E290C45_.wvu.PrintArea" localSheetId="14" hidden="1">'ABF 5 (13)'!$A$1:$M$74</definedName>
    <definedName name="Z_24F8A60A_E436_41F4_8B3A_E9289E290C45_.wvu.PrintArea" localSheetId="16" hidden="1">'ABF 5 (14)'!$A$1:$M$74</definedName>
    <definedName name="Z_24F8A60A_E436_41F4_8B3A_E9289E290C45_.wvu.PrintArea" localSheetId="18" hidden="1">'ABF 5 (15)'!$A$1:$M$74</definedName>
    <definedName name="Z_24F8A60A_E436_41F4_8B3A_E9289E290C45_.wvu.PrintArea" localSheetId="20" hidden="1">'ABF 5 (16)'!$A$1:$M$74</definedName>
    <definedName name="Z_24F8A60A_E436_41F4_8B3A_E9289E290C45_.wvu.PrintArea" localSheetId="22" hidden="1">'ABF 5 (17)'!$A$1:$M$74</definedName>
    <definedName name="Z_24F8A60A_E436_41F4_8B3A_E9289E290C45_.wvu.PrintArea" localSheetId="24" hidden="1">'ABF 5 (18)'!$A$1:$M$74</definedName>
    <definedName name="Z_24F8A60A_E436_41F4_8B3A_E9289E290C45_.wvu.PrintArea" localSheetId="26" hidden="1">'ABF 5 (19)'!$A$1:$M$74</definedName>
    <definedName name="Z_24F8A60A_E436_41F4_8B3A_E9289E290C45_.wvu.PrintArea" localSheetId="28" hidden="1">'ABF 5 (20)'!$A$1:$M$74</definedName>
    <definedName name="Z_24F8A60A_E436_41F4_8B3A_E9289E290C45_.wvu.PrintArea" localSheetId="30" hidden="1">'ABF 5 (21)'!$A$1:$M$74</definedName>
    <definedName name="Z_24F8A60A_E436_41F4_8B3A_E9289E290C45_.wvu.PrintArea" localSheetId="32" hidden="1">'ABF 5 (22)'!$A$1:$M$74</definedName>
    <definedName name="Z_24F8A60A_E436_41F4_8B3A_E9289E290C45_.wvu.PrintArea" localSheetId="34" hidden="1">'ABF 5 (23)'!$A$1:$M$74</definedName>
    <definedName name="Z_24F8A60A_E436_41F4_8B3A_E9289E290C45_.wvu.PrintArea" localSheetId="36" hidden="1">'ABF 5 (24)'!$A$1:$M$74</definedName>
    <definedName name="Z_24F8A60A_E436_41F4_8B3A_E9289E290C45_.wvu.PrintArea" localSheetId="38" hidden="1">'ABF 5 (25)'!$A$1:$M$74</definedName>
    <definedName name="Z_24F8A60A_E436_41F4_8B3A_E9289E290C45_.wvu.PrintArea" localSheetId="40" hidden="1">'ABF 5 (26)'!$A$1:$M$74</definedName>
    <definedName name="Z_24F8A60A_E436_41F4_8B3A_E9289E290C45_.wvu.PrintArea" localSheetId="42" hidden="1">'ABF 5 (27)'!$A$1:$M$74</definedName>
    <definedName name="Z_24F8A60A_E436_41F4_8B3A_E9289E290C45_.wvu.PrintArea" localSheetId="6" hidden="1">'ABF 5 (col 9)'!$A$1:$M$74</definedName>
    <definedName name="Z_24F8A60A_E436_41F4_8B3A_E9289E290C45_.wvu.PrintArea" localSheetId="45" hidden="1">'ABF 7A'!$A$1:$I$49</definedName>
    <definedName name="Z_24F8A60A_E436_41F4_8B3A_E9289E290C45_.wvu.PrintArea" localSheetId="46" hidden="1">'ABF 7B'!$B$1:$T$52</definedName>
    <definedName name="Z_24F8A60A_E436_41F4_8B3A_E9289E290C45_.wvu.PrintTitles" localSheetId="46" hidden="1">'ABF 7B'!$B:$E</definedName>
    <definedName name="Z_24F8A60A_E436_41F4_8B3A_E9289E290C45_.wvu.Rows" localSheetId="2" hidden="1">'ABF 1 (cover)'!#REF!</definedName>
    <definedName name="Z_24F8A60A_E436_41F4_8B3A_E9289E290C45_.wvu.Rows" localSheetId="8" hidden="1">'ABF 5 (10)'!$37:$58</definedName>
    <definedName name="Z_24F8A60A_E436_41F4_8B3A_E9289E290C45_.wvu.Rows" localSheetId="10" hidden="1">'ABF 5 (11)'!$37:$58</definedName>
    <definedName name="Z_24F8A60A_E436_41F4_8B3A_E9289E290C45_.wvu.Rows" localSheetId="12" hidden="1">'ABF 5 (12)'!$37:$58</definedName>
    <definedName name="Z_24F8A60A_E436_41F4_8B3A_E9289E290C45_.wvu.Rows" localSheetId="14" hidden="1">'ABF 5 (13)'!$37:$58</definedName>
    <definedName name="Z_24F8A60A_E436_41F4_8B3A_E9289E290C45_.wvu.Rows" localSheetId="16" hidden="1">'ABF 5 (14)'!$37:$58</definedName>
    <definedName name="Z_24F8A60A_E436_41F4_8B3A_E9289E290C45_.wvu.Rows" localSheetId="18" hidden="1">'ABF 5 (15)'!$37:$58</definedName>
    <definedName name="Z_24F8A60A_E436_41F4_8B3A_E9289E290C45_.wvu.Rows" localSheetId="20" hidden="1">'ABF 5 (16)'!$37:$58</definedName>
    <definedName name="Z_24F8A60A_E436_41F4_8B3A_E9289E290C45_.wvu.Rows" localSheetId="22" hidden="1">'ABF 5 (17)'!$37:$58</definedName>
    <definedName name="Z_24F8A60A_E436_41F4_8B3A_E9289E290C45_.wvu.Rows" localSheetId="24" hidden="1">'ABF 5 (18)'!$37:$58</definedName>
    <definedName name="Z_24F8A60A_E436_41F4_8B3A_E9289E290C45_.wvu.Rows" localSheetId="26" hidden="1">'ABF 5 (19)'!$37:$58</definedName>
    <definedName name="Z_24F8A60A_E436_41F4_8B3A_E9289E290C45_.wvu.Rows" localSheetId="28" hidden="1">'ABF 5 (20)'!$37:$58</definedName>
    <definedName name="Z_24F8A60A_E436_41F4_8B3A_E9289E290C45_.wvu.Rows" localSheetId="30" hidden="1">'ABF 5 (21)'!$37:$58</definedName>
    <definedName name="Z_24F8A60A_E436_41F4_8B3A_E9289E290C45_.wvu.Rows" localSheetId="32" hidden="1">'ABF 5 (22)'!$37:$58</definedName>
    <definedName name="Z_24F8A60A_E436_41F4_8B3A_E9289E290C45_.wvu.Rows" localSheetId="34" hidden="1">'ABF 5 (23)'!$37:$58</definedName>
    <definedName name="Z_24F8A60A_E436_41F4_8B3A_E9289E290C45_.wvu.Rows" localSheetId="36" hidden="1">'ABF 5 (24)'!$37:$58</definedName>
    <definedName name="Z_24F8A60A_E436_41F4_8B3A_E9289E290C45_.wvu.Rows" localSheetId="38" hidden="1">'ABF 5 (25)'!$37:$58</definedName>
    <definedName name="Z_24F8A60A_E436_41F4_8B3A_E9289E290C45_.wvu.Rows" localSheetId="40" hidden="1">'ABF 5 (26)'!$37:$58</definedName>
    <definedName name="Z_24F8A60A_E436_41F4_8B3A_E9289E290C45_.wvu.Rows" localSheetId="42" hidden="1">'ABF 5 (27)'!$37:$58</definedName>
    <definedName name="Z_24F8A60A_E436_41F4_8B3A_E9289E290C45_.wvu.Rows" localSheetId="6" hidden="1">'ABF 5 (col 9)'!$37:$58</definedName>
  </definedNames>
  <calcPr calcId="145621"/>
  <customWorkbookViews>
    <customWorkbookView name="ABF-5 Print" guid="{24F8A60A-E436-41F4-8B3A-E9289E290C45}" maximized="1" xWindow="1" yWindow="1" windowWidth="1024" windowHeight="504" activeSheetId="7"/>
  </customWorkbookViews>
</workbook>
</file>

<file path=xl/calcChain.xml><?xml version="1.0" encoding="utf-8"?>
<calcChain xmlns="http://schemas.openxmlformats.org/spreadsheetml/2006/main">
  <c r="D7" i="104" l="1"/>
  <c r="C5" i="104"/>
  <c r="D7" i="102"/>
  <c r="C5" i="102"/>
  <c r="D7" i="100"/>
  <c r="C5" i="100"/>
  <c r="D7" i="98"/>
  <c r="C5" i="98"/>
  <c r="D7" i="96"/>
  <c r="C5" i="96"/>
  <c r="D7" i="94"/>
  <c r="C5" i="94"/>
  <c r="D7" i="92"/>
  <c r="C5" i="92"/>
  <c r="D7" i="90"/>
  <c r="C5" i="90"/>
  <c r="D7" i="86"/>
  <c r="C5" i="86"/>
  <c r="D7" i="84"/>
  <c r="C5" i="84"/>
  <c r="D7" i="82"/>
  <c r="C5" i="82"/>
  <c r="D7" i="80"/>
  <c r="C5" i="80"/>
  <c r="D7" i="78"/>
  <c r="C5" i="78"/>
  <c r="D7" i="76"/>
  <c r="C5" i="76"/>
  <c r="D7" i="74"/>
  <c r="C5" i="74"/>
  <c r="D7" i="72"/>
  <c r="C5" i="72"/>
  <c r="D7" i="70"/>
  <c r="C5" i="70"/>
  <c r="D7" i="7"/>
  <c r="C5" i="7"/>
  <c r="C5" i="88" l="1"/>
  <c r="D7" i="88"/>
  <c r="N22" i="2" l="1"/>
  <c r="I34" i="104" l="1"/>
  <c r="F34" i="104"/>
  <c r="I34" i="102"/>
  <c r="F34" i="102"/>
  <c r="I34" i="100"/>
  <c r="F34" i="100"/>
  <c r="I34" i="98"/>
  <c r="F34" i="98"/>
  <c r="I34" i="96"/>
  <c r="F34" i="96"/>
  <c r="I34" i="94" l="1"/>
  <c r="F34" i="94"/>
  <c r="I34" i="92"/>
  <c r="F34" i="92"/>
  <c r="I34" i="90"/>
  <c r="F34" i="90"/>
  <c r="I34" i="88"/>
  <c r="F34" i="88"/>
  <c r="I34" i="86"/>
  <c r="F34" i="86"/>
  <c r="I34" i="84"/>
  <c r="F34" i="84"/>
  <c r="I34" i="82"/>
  <c r="F34" i="82"/>
  <c r="I34" i="76" l="1"/>
  <c r="I34" i="78"/>
  <c r="F34" i="78"/>
  <c r="I34" i="80"/>
  <c r="F34" i="80"/>
  <c r="D34" i="78"/>
  <c r="D35" i="78" s="1"/>
  <c r="D58" i="78"/>
  <c r="D61" i="78"/>
  <c r="D62" i="78"/>
  <c r="D63" i="78"/>
  <c r="D64" i="78"/>
  <c r="D65" i="78"/>
  <c r="D66" i="78"/>
  <c r="D67" i="78" l="1"/>
  <c r="D71" i="78" s="1"/>
  <c r="F34" i="76"/>
  <c r="I34" i="74"/>
  <c r="F34" i="74"/>
  <c r="I34" i="72"/>
  <c r="F34" i="72"/>
  <c r="B19" i="31" l="1"/>
  <c r="B9" i="31"/>
  <c r="F34" i="7"/>
  <c r="I34" i="70"/>
  <c r="I34" i="7"/>
  <c r="F34" i="70"/>
  <c r="D5" i="31" l="1"/>
  <c r="I21" i="1" l="1"/>
  <c r="Y24" i="2" l="1"/>
  <c r="Y23" i="2"/>
  <c r="X23" i="2"/>
  <c r="W23" i="2"/>
  <c r="V23" i="2"/>
  <c r="U23" i="2"/>
  <c r="T22" i="2"/>
  <c r="T23" i="2"/>
  <c r="S23" i="2"/>
  <c r="R23" i="2"/>
  <c r="Q23" i="2"/>
  <c r="P23" i="2"/>
  <c r="O23" i="2"/>
  <c r="N23" i="2"/>
  <c r="M23" i="2"/>
  <c r="L23" i="2"/>
  <c r="K23" i="2"/>
  <c r="J23" i="2"/>
  <c r="J22" i="2"/>
  <c r="I23" i="2"/>
  <c r="H23" i="2"/>
  <c r="G23" i="2"/>
  <c r="E23" i="2" l="1"/>
  <c r="A23" i="2" s="1"/>
  <c r="F252" i="66"/>
  <c r="F251" i="66"/>
  <c r="F250" i="66"/>
  <c r="F249" i="66"/>
  <c r="F248" i="66"/>
  <c r="F247" i="66"/>
  <c r="F240" i="66"/>
  <c r="F239" i="66"/>
  <c r="F238" i="66"/>
  <c r="F237" i="66"/>
  <c r="F236" i="66"/>
  <c r="F235" i="66"/>
  <c r="F228" i="66"/>
  <c r="F227" i="66"/>
  <c r="F226" i="66"/>
  <c r="F225" i="66"/>
  <c r="F224" i="66"/>
  <c r="F223" i="66"/>
  <c r="F216" i="66"/>
  <c r="F215" i="66"/>
  <c r="F214" i="66"/>
  <c r="F213" i="66"/>
  <c r="F212" i="66"/>
  <c r="F211" i="66"/>
  <c r="F204" i="66"/>
  <c r="F203" i="66"/>
  <c r="F202" i="66"/>
  <c r="F201" i="66"/>
  <c r="F200" i="66"/>
  <c r="F199" i="66"/>
  <c r="F192" i="66"/>
  <c r="F191" i="66"/>
  <c r="F190" i="66"/>
  <c r="F189" i="66"/>
  <c r="F188" i="66"/>
  <c r="F187" i="66"/>
  <c r="F180" i="66"/>
  <c r="F179" i="66"/>
  <c r="F178" i="66"/>
  <c r="F177" i="66"/>
  <c r="F176" i="66"/>
  <c r="F175" i="66"/>
  <c r="F168" i="66"/>
  <c r="F167" i="66"/>
  <c r="F166" i="66"/>
  <c r="F165" i="66"/>
  <c r="F164" i="66"/>
  <c r="F163" i="66"/>
  <c r="F156" i="66"/>
  <c r="F155" i="66"/>
  <c r="F154" i="66"/>
  <c r="F153" i="66"/>
  <c r="F152" i="66"/>
  <c r="F151" i="66"/>
  <c r="F144" i="66"/>
  <c r="F143" i="66"/>
  <c r="F142" i="66"/>
  <c r="F141" i="66"/>
  <c r="F140" i="66"/>
  <c r="F139" i="66"/>
  <c r="F132" i="66"/>
  <c r="F131" i="66"/>
  <c r="F130" i="66"/>
  <c r="F129" i="66"/>
  <c r="F128" i="66"/>
  <c r="F127" i="66"/>
  <c r="F120" i="66"/>
  <c r="F119" i="66"/>
  <c r="F118" i="66"/>
  <c r="F117" i="66"/>
  <c r="F116" i="66"/>
  <c r="F115" i="66"/>
  <c r="F108" i="66"/>
  <c r="F107" i="66"/>
  <c r="F106" i="66"/>
  <c r="F105" i="66"/>
  <c r="F104" i="66"/>
  <c r="F103" i="66"/>
  <c r="F96" i="66"/>
  <c r="F95" i="66"/>
  <c r="F94" i="66"/>
  <c r="F93" i="66"/>
  <c r="F92" i="66"/>
  <c r="F91" i="66"/>
  <c r="F84" i="66"/>
  <c r="F83" i="66"/>
  <c r="F82" i="66"/>
  <c r="F81" i="66"/>
  <c r="F80" i="66"/>
  <c r="F79" i="66"/>
  <c r="F72" i="66"/>
  <c r="F71" i="66"/>
  <c r="F70" i="66"/>
  <c r="F69" i="66"/>
  <c r="F68" i="66"/>
  <c r="F67" i="66"/>
  <c r="F60" i="66"/>
  <c r="F59" i="66"/>
  <c r="F58" i="66"/>
  <c r="F57" i="66"/>
  <c r="F56" i="66"/>
  <c r="F55" i="66"/>
  <c r="F48" i="66"/>
  <c r="F47" i="66"/>
  <c r="F46" i="66"/>
  <c r="F45" i="66"/>
  <c r="F44" i="66"/>
  <c r="F43" i="66"/>
  <c r="F36" i="66"/>
  <c r="F35" i="66"/>
  <c r="F17" i="66"/>
  <c r="G7" i="2"/>
  <c r="G6" i="2"/>
  <c r="L66" i="104"/>
  <c r="J66" i="104"/>
  <c r="G66" i="104"/>
  <c r="D66" i="104"/>
  <c r="L65" i="104"/>
  <c r="J65" i="104"/>
  <c r="G65" i="104"/>
  <c r="D65" i="104"/>
  <c r="L64" i="104"/>
  <c r="J64" i="104"/>
  <c r="G64" i="104"/>
  <c r="D64" i="104"/>
  <c r="L63" i="104"/>
  <c r="J63" i="104"/>
  <c r="G63" i="104"/>
  <c r="D63" i="104"/>
  <c r="L62" i="104"/>
  <c r="J62" i="104"/>
  <c r="G62" i="104"/>
  <c r="D62" i="104"/>
  <c r="L61" i="104"/>
  <c r="L67" i="104" s="1"/>
  <c r="J61" i="104"/>
  <c r="J67" i="104" s="1"/>
  <c r="G61" i="104"/>
  <c r="D61" i="104"/>
  <c r="L58" i="104"/>
  <c r="M44" i="104" s="1"/>
  <c r="J58" i="104"/>
  <c r="G58" i="104"/>
  <c r="D58" i="104"/>
  <c r="E43" i="104" s="1"/>
  <c r="E50" i="104"/>
  <c r="L34" i="104"/>
  <c r="L35" i="104" s="1"/>
  <c r="J34" i="104"/>
  <c r="J35" i="104" s="1"/>
  <c r="K30" i="104" s="1"/>
  <c r="G34" i="104"/>
  <c r="G35" i="104" s="1"/>
  <c r="H30" i="104" s="1"/>
  <c r="D34" i="104"/>
  <c r="D35" i="104" s="1"/>
  <c r="E30" i="104" s="1"/>
  <c r="A1" i="104"/>
  <c r="L66" i="102"/>
  <c r="J66" i="102"/>
  <c r="G66" i="102"/>
  <c r="D66" i="102"/>
  <c r="L65" i="102"/>
  <c r="J65" i="102"/>
  <c r="G65" i="102"/>
  <c r="D65" i="102"/>
  <c r="L64" i="102"/>
  <c r="J64" i="102"/>
  <c r="G64" i="102"/>
  <c r="D64" i="102"/>
  <c r="L63" i="102"/>
  <c r="J63" i="102"/>
  <c r="G63" i="102"/>
  <c r="D63" i="102"/>
  <c r="L62" i="102"/>
  <c r="J62" i="102"/>
  <c r="G62" i="102"/>
  <c r="D62" i="102"/>
  <c r="L61" i="102"/>
  <c r="L67" i="102" s="1"/>
  <c r="M64" i="102" s="1"/>
  <c r="M66" i="102"/>
  <c r="J61" i="102"/>
  <c r="G61" i="102"/>
  <c r="D61" i="102"/>
  <c r="L58" i="102"/>
  <c r="J58" i="102"/>
  <c r="K58" i="102" s="1"/>
  <c r="G58" i="102"/>
  <c r="D58" i="102"/>
  <c r="E53" i="102" s="1"/>
  <c r="K57" i="102"/>
  <c r="K51" i="102"/>
  <c r="K45" i="102"/>
  <c r="K43" i="102"/>
  <c r="K38" i="102"/>
  <c r="L34" i="102"/>
  <c r="L35" i="102" s="1"/>
  <c r="J34" i="102"/>
  <c r="J35" i="102" s="1"/>
  <c r="K21" i="102" s="1"/>
  <c r="G34" i="102"/>
  <c r="G35" i="102" s="1"/>
  <c r="H30" i="102" s="1"/>
  <c r="D34" i="102"/>
  <c r="D35" i="102" s="1"/>
  <c r="E30" i="102" s="1"/>
  <c r="A1" i="102"/>
  <c r="L66" i="100"/>
  <c r="J66" i="100"/>
  <c r="G66" i="100"/>
  <c r="D66" i="100"/>
  <c r="L65" i="100"/>
  <c r="J65" i="100"/>
  <c r="G65" i="100"/>
  <c r="D65" i="100"/>
  <c r="L64" i="100"/>
  <c r="J64" i="100"/>
  <c r="G64" i="100"/>
  <c r="D64" i="100"/>
  <c r="L63" i="100"/>
  <c r="J63" i="100"/>
  <c r="G63" i="100"/>
  <c r="D63" i="100"/>
  <c r="L62" i="100"/>
  <c r="J62" i="100"/>
  <c r="G62" i="100"/>
  <c r="D62" i="100"/>
  <c r="L61" i="100"/>
  <c r="L67" i="100" s="1"/>
  <c r="J61" i="100"/>
  <c r="G61" i="100"/>
  <c r="D61" i="100"/>
  <c r="L58" i="100"/>
  <c r="J58" i="100"/>
  <c r="K56" i="100" s="1"/>
  <c r="G58" i="100"/>
  <c r="H57" i="100" s="1"/>
  <c r="D58" i="100"/>
  <c r="K47" i="100"/>
  <c r="L34" i="100"/>
  <c r="L35" i="100" s="1"/>
  <c r="M17" i="100" s="1"/>
  <c r="J34" i="100"/>
  <c r="J35" i="100" s="1"/>
  <c r="K30" i="100" s="1"/>
  <c r="G34" i="100"/>
  <c r="G35" i="100" s="1"/>
  <c r="H30" i="100" s="1"/>
  <c r="D34" i="100"/>
  <c r="D35" i="100" s="1"/>
  <c r="E30" i="100" s="1"/>
  <c r="A1" i="100"/>
  <c r="L66" i="98"/>
  <c r="J66" i="98"/>
  <c r="G66" i="98"/>
  <c r="D66" i="98"/>
  <c r="L65" i="98"/>
  <c r="J65" i="98"/>
  <c r="G65" i="98"/>
  <c r="D65" i="98"/>
  <c r="L64" i="98"/>
  <c r="J64" i="98"/>
  <c r="G64" i="98"/>
  <c r="D64" i="98"/>
  <c r="L63" i="98"/>
  <c r="J63" i="98"/>
  <c r="G63" i="98"/>
  <c r="D63" i="98"/>
  <c r="L62" i="98"/>
  <c r="J62" i="98"/>
  <c r="G62" i="98"/>
  <c r="D62" i="98"/>
  <c r="L61" i="98"/>
  <c r="J61" i="98"/>
  <c r="J67" i="98" s="1"/>
  <c r="K66" i="98" s="1"/>
  <c r="G61" i="98"/>
  <c r="D61" i="98"/>
  <c r="L58" i="98"/>
  <c r="D76" i="98" s="1"/>
  <c r="G206" i="66" s="1"/>
  <c r="J58" i="98"/>
  <c r="K57" i="98" s="1"/>
  <c r="G58" i="98"/>
  <c r="D58" i="98"/>
  <c r="L34" i="98"/>
  <c r="L35" i="98" s="1"/>
  <c r="M30" i="98" s="1"/>
  <c r="J34" i="98"/>
  <c r="J35" i="98" s="1"/>
  <c r="K30" i="98" s="1"/>
  <c r="G34" i="98"/>
  <c r="G35" i="98" s="1"/>
  <c r="H30" i="98" s="1"/>
  <c r="D34" i="98"/>
  <c r="D35" i="98"/>
  <c r="E19" i="98" s="1"/>
  <c r="A1" i="98"/>
  <c r="L66" i="96"/>
  <c r="J66" i="96"/>
  <c r="G66" i="96"/>
  <c r="D66" i="96"/>
  <c r="L65" i="96"/>
  <c r="J65" i="96"/>
  <c r="G65" i="96"/>
  <c r="D65" i="96"/>
  <c r="L64" i="96"/>
  <c r="J64" i="96"/>
  <c r="G64" i="96"/>
  <c r="D64" i="96"/>
  <c r="L63" i="96"/>
  <c r="J63" i="96"/>
  <c r="G63" i="96"/>
  <c r="D63" i="96"/>
  <c r="L62" i="96"/>
  <c r="J62" i="96"/>
  <c r="G62" i="96"/>
  <c r="D62" i="96"/>
  <c r="L61" i="96"/>
  <c r="L67" i="96" s="1"/>
  <c r="J61" i="96"/>
  <c r="G61" i="96"/>
  <c r="G67" i="96" s="1"/>
  <c r="G71" i="96" s="1"/>
  <c r="D61" i="96"/>
  <c r="L58" i="96"/>
  <c r="M53" i="96" s="1"/>
  <c r="J58" i="96"/>
  <c r="G58" i="96"/>
  <c r="D58" i="96"/>
  <c r="M55" i="96"/>
  <c r="K48" i="96"/>
  <c r="M45" i="96"/>
  <c r="K40" i="96"/>
  <c r="L34" i="96"/>
  <c r="L35" i="96" s="1"/>
  <c r="J34" i="96"/>
  <c r="J35" i="96" s="1"/>
  <c r="K30" i="96" s="1"/>
  <c r="G34" i="96"/>
  <c r="G35" i="96" s="1"/>
  <c r="H30" i="96" s="1"/>
  <c r="D34" i="96"/>
  <c r="D35" i="96" s="1"/>
  <c r="A1" i="96"/>
  <c r="L66" i="94"/>
  <c r="J66" i="94"/>
  <c r="G66" i="94"/>
  <c r="D66" i="94"/>
  <c r="L65" i="94"/>
  <c r="J65" i="94"/>
  <c r="G65" i="94"/>
  <c r="D65" i="94"/>
  <c r="L64" i="94"/>
  <c r="J64" i="94"/>
  <c r="G64" i="94"/>
  <c r="D64" i="94"/>
  <c r="L63" i="94"/>
  <c r="J63" i="94"/>
  <c r="G63" i="94"/>
  <c r="D63" i="94"/>
  <c r="L62" i="94"/>
  <c r="J62" i="94"/>
  <c r="G62" i="94"/>
  <c r="D62" i="94"/>
  <c r="L61" i="94"/>
  <c r="J61" i="94"/>
  <c r="J67" i="94" s="1"/>
  <c r="G61" i="94"/>
  <c r="D61" i="94"/>
  <c r="L58" i="94"/>
  <c r="D76" i="94" s="1"/>
  <c r="G182" i="66" s="1"/>
  <c r="J58" i="94"/>
  <c r="K57" i="94" s="1"/>
  <c r="G58" i="94"/>
  <c r="D58" i="94"/>
  <c r="E53" i="94" s="1"/>
  <c r="M51" i="94"/>
  <c r="M49" i="94"/>
  <c r="E45" i="94"/>
  <c r="M39" i="94"/>
  <c r="L34" i="94"/>
  <c r="L35" i="94" s="1"/>
  <c r="J34" i="94"/>
  <c r="J35" i="94" s="1"/>
  <c r="K30" i="94" s="1"/>
  <c r="G34" i="94"/>
  <c r="G35" i="94" s="1"/>
  <c r="H30" i="94" s="1"/>
  <c r="D34" i="94"/>
  <c r="D35" i="94" s="1"/>
  <c r="A1" i="94"/>
  <c r="L66" i="92"/>
  <c r="J66" i="92"/>
  <c r="G66" i="92"/>
  <c r="D66" i="92"/>
  <c r="L65" i="92"/>
  <c r="J65" i="92"/>
  <c r="G65" i="92"/>
  <c r="D65" i="92"/>
  <c r="L64" i="92"/>
  <c r="J64" i="92"/>
  <c r="G64" i="92"/>
  <c r="D64" i="92"/>
  <c r="L63" i="92"/>
  <c r="J63" i="92"/>
  <c r="G63" i="92"/>
  <c r="D63" i="92"/>
  <c r="L62" i="92"/>
  <c r="J62" i="92"/>
  <c r="G62" i="92"/>
  <c r="D62" i="92"/>
  <c r="L61" i="92"/>
  <c r="L67" i="92" s="1"/>
  <c r="J61" i="92"/>
  <c r="G61" i="92"/>
  <c r="D61" i="92"/>
  <c r="L58" i="92"/>
  <c r="M45" i="92" s="1"/>
  <c r="J58" i="92"/>
  <c r="G58" i="92"/>
  <c r="D58" i="92"/>
  <c r="E49" i="92" s="1"/>
  <c r="M55" i="92"/>
  <c r="E44" i="92"/>
  <c r="L34" i="92"/>
  <c r="L35" i="92" s="1"/>
  <c r="M30" i="92" s="1"/>
  <c r="J34" i="92"/>
  <c r="J35" i="92" s="1"/>
  <c r="K22" i="92" s="1"/>
  <c r="G34" i="92"/>
  <c r="G35" i="92" s="1"/>
  <c r="H30" i="92" s="1"/>
  <c r="D34" i="92"/>
  <c r="D35" i="92" s="1"/>
  <c r="E30" i="92" s="1"/>
  <c r="A1" i="92"/>
  <c r="L66" i="90"/>
  <c r="J66" i="90"/>
  <c r="G66" i="90"/>
  <c r="D66" i="90"/>
  <c r="L65" i="90"/>
  <c r="J65" i="90"/>
  <c r="G65" i="90"/>
  <c r="D65" i="90"/>
  <c r="L64" i="90"/>
  <c r="J64" i="90"/>
  <c r="G64" i="90"/>
  <c r="D64" i="90"/>
  <c r="L63" i="90"/>
  <c r="J63" i="90"/>
  <c r="G63" i="90"/>
  <c r="D63" i="90"/>
  <c r="L62" i="90"/>
  <c r="J62" i="90"/>
  <c r="G62" i="90"/>
  <c r="D62" i="90"/>
  <c r="L61" i="90"/>
  <c r="L67" i="90" s="1"/>
  <c r="J61" i="90"/>
  <c r="G61" i="90"/>
  <c r="G67" i="90" s="1"/>
  <c r="D61" i="90"/>
  <c r="D67" i="90" s="1"/>
  <c r="L58" i="90"/>
  <c r="M51" i="90" s="1"/>
  <c r="J58" i="90"/>
  <c r="K46" i="90" s="1"/>
  <c r="G58" i="90"/>
  <c r="H57" i="90" s="1"/>
  <c r="D58" i="90"/>
  <c r="M56" i="90"/>
  <c r="L34" i="90"/>
  <c r="L35" i="90" s="1"/>
  <c r="J34" i="90"/>
  <c r="J35" i="90" s="1"/>
  <c r="K30" i="90" s="1"/>
  <c r="G34" i="90"/>
  <c r="G35" i="90" s="1"/>
  <c r="H30" i="90" s="1"/>
  <c r="D34" i="90"/>
  <c r="D35" i="90" s="1"/>
  <c r="E30" i="90" s="1"/>
  <c r="A1" i="90"/>
  <c r="L66" i="88"/>
  <c r="J66" i="88"/>
  <c r="G66" i="88"/>
  <c r="D66" i="88"/>
  <c r="L65" i="88"/>
  <c r="J65" i="88"/>
  <c r="G65" i="88"/>
  <c r="D65" i="88"/>
  <c r="L64" i="88"/>
  <c r="J64" i="88"/>
  <c r="G64" i="88"/>
  <c r="D64" i="88"/>
  <c r="L63" i="88"/>
  <c r="J63" i="88"/>
  <c r="G63" i="88"/>
  <c r="D63" i="88"/>
  <c r="L62" i="88"/>
  <c r="J62" i="88"/>
  <c r="G62" i="88"/>
  <c r="D62" i="88"/>
  <c r="L61" i="88"/>
  <c r="J61" i="88"/>
  <c r="G61" i="88"/>
  <c r="D61" i="88"/>
  <c r="L58" i="88"/>
  <c r="J58" i="88"/>
  <c r="G58" i="88"/>
  <c r="H57" i="88" s="1"/>
  <c r="D58" i="88"/>
  <c r="E48" i="88" s="1"/>
  <c r="L34" i="88"/>
  <c r="L35" i="88" s="1"/>
  <c r="M30" i="88" s="1"/>
  <c r="J34" i="88"/>
  <c r="J35" i="88" s="1"/>
  <c r="G34" i="88"/>
  <c r="G35" i="88" s="1"/>
  <c r="H30" i="88" s="1"/>
  <c r="D34" i="88"/>
  <c r="D35" i="88" s="1"/>
  <c r="E30" i="88" s="1"/>
  <c r="A1" i="88"/>
  <c r="L66" i="86"/>
  <c r="J66" i="86"/>
  <c r="G66" i="86"/>
  <c r="D66" i="86"/>
  <c r="L65" i="86"/>
  <c r="J65" i="86"/>
  <c r="G65" i="86"/>
  <c r="D65" i="86"/>
  <c r="L64" i="86"/>
  <c r="J64" i="86"/>
  <c r="G64" i="86"/>
  <c r="D64" i="86"/>
  <c r="L63" i="86"/>
  <c r="J63" i="86"/>
  <c r="G63" i="86"/>
  <c r="D63" i="86"/>
  <c r="L62" i="86"/>
  <c r="J62" i="86"/>
  <c r="G62" i="86"/>
  <c r="D62" i="86"/>
  <c r="L61" i="86"/>
  <c r="J61" i="86"/>
  <c r="J67" i="86" s="1"/>
  <c r="G61" i="86"/>
  <c r="D61" i="86"/>
  <c r="L58" i="86"/>
  <c r="D76" i="86" s="1"/>
  <c r="G134" i="66" s="1"/>
  <c r="J58" i="86"/>
  <c r="K57" i="86" s="1"/>
  <c r="G58" i="86"/>
  <c r="H52" i="86" s="1"/>
  <c r="D58" i="86"/>
  <c r="E38" i="86" s="1"/>
  <c r="E48" i="86"/>
  <c r="K45" i="86"/>
  <c r="L34" i="86"/>
  <c r="L35" i="86" s="1"/>
  <c r="M30" i="86" s="1"/>
  <c r="J34" i="86"/>
  <c r="J35" i="86"/>
  <c r="K30" i="86" s="1"/>
  <c r="G34" i="86"/>
  <c r="G35" i="86" s="1"/>
  <c r="H30" i="86" s="1"/>
  <c r="D34" i="86"/>
  <c r="D35" i="86" s="1"/>
  <c r="E30" i="86" s="1"/>
  <c r="A1" i="86"/>
  <c r="L66" i="84"/>
  <c r="J66" i="84"/>
  <c r="G66" i="84"/>
  <c r="D66" i="84"/>
  <c r="L65" i="84"/>
  <c r="J65" i="84"/>
  <c r="G65" i="84"/>
  <c r="D65" i="84"/>
  <c r="L64" i="84"/>
  <c r="J64" i="84"/>
  <c r="G64" i="84"/>
  <c r="D64" i="84"/>
  <c r="L63" i="84"/>
  <c r="J63" i="84"/>
  <c r="G63" i="84"/>
  <c r="D63" i="84"/>
  <c r="L62" i="84"/>
  <c r="J62" i="84"/>
  <c r="G62" i="84"/>
  <c r="D62" i="84"/>
  <c r="L61" i="84"/>
  <c r="L67" i="84" s="1"/>
  <c r="L71" i="84" s="1"/>
  <c r="J61" i="84"/>
  <c r="J67" i="84" s="1"/>
  <c r="G61" i="84"/>
  <c r="D61" i="84"/>
  <c r="L58" i="84"/>
  <c r="J58" i="84"/>
  <c r="K52" i="84" s="1"/>
  <c r="G58" i="84"/>
  <c r="H54" i="84" s="1"/>
  <c r="D58" i="84"/>
  <c r="K38" i="84"/>
  <c r="L34" i="84"/>
  <c r="L35" i="84" s="1"/>
  <c r="J34" i="84"/>
  <c r="J35" i="84" s="1"/>
  <c r="K30" i="84" s="1"/>
  <c r="G34" i="84"/>
  <c r="G35" i="84" s="1"/>
  <c r="H30" i="84" s="1"/>
  <c r="D34" i="84"/>
  <c r="D35" i="84"/>
  <c r="E15" i="84" s="1"/>
  <c r="A1" i="84"/>
  <c r="L66" i="82"/>
  <c r="J66" i="82"/>
  <c r="G66" i="82"/>
  <c r="D66" i="82"/>
  <c r="L65" i="82"/>
  <c r="J65" i="82"/>
  <c r="G65" i="82"/>
  <c r="D65" i="82"/>
  <c r="L64" i="82"/>
  <c r="J64" i="82"/>
  <c r="G64" i="82"/>
  <c r="D64" i="82"/>
  <c r="L63" i="82"/>
  <c r="J63" i="82"/>
  <c r="G63" i="82"/>
  <c r="D63" i="82"/>
  <c r="L62" i="82"/>
  <c r="J62" i="82"/>
  <c r="G62" i="82"/>
  <c r="D62" i="82"/>
  <c r="L61" i="82"/>
  <c r="L67" i="82" s="1"/>
  <c r="J61" i="82"/>
  <c r="J67" i="82" s="1"/>
  <c r="G61" i="82"/>
  <c r="G67" i="82" s="1"/>
  <c r="H61" i="82" s="1"/>
  <c r="D61" i="82"/>
  <c r="D67" i="82" s="1"/>
  <c r="L58" i="82"/>
  <c r="M53" i="82" s="1"/>
  <c r="J58" i="82"/>
  <c r="K58" i="82" s="1"/>
  <c r="G58" i="82"/>
  <c r="D58" i="82"/>
  <c r="L34" i="82"/>
  <c r="L35" i="82" s="1"/>
  <c r="M30" i="82" s="1"/>
  <c r="J34" i="82"/>
  <c r="J35" i="82" s="1"/>
  <c r="K30" i="82" s="1"/>
  <c r="G34" i="82"/>
  <c r="G35" i="82" s="1"/>
  <c r="D34" i="82"/>
  <c r="D35" i="82" s="1"/>
  <c r="E30" i="82" s="1"/>
  <c r="A1" i="82"/>
  <c r="L66" i="80"/>
  <c r="J66" i="80"/>
  <c r="G66" i="80"/>
  <c r="D66" i="80"/>
  <c r="L65" i="80"/>
  <c r="J65" i="80"/>
  <c r="G65" i="80"/>
  <c r="D65" i="80"/>
  <c r="L64" i="80"/>
  <c r="J64" i="80"/>
  <c r="G64" i="80"/>
  <c r="D64" i="80"/>
  <c r="L63" i="80"/>
  <c r="J63" i="80"/>
  <c r="G63" i="80"/>
  <c r="D63" i="80"/>
  <c r="L62" i="80"/>
  <c r="J62" i="80"/>
  <c r="G62" i="80"/>
  <c r="D62" i="80"/>
  <c r="L61" i="80"/>
  <c r="L67" i="80" s="1"/>
  <c r="J61" i="80"/>
  <c r="G61" i="80"/>
  <c r="G67" i="80" s="1"/>
  <c r="D61" i="80"/>
  <c r="L58" i="80"/>
  <c r="M45" i="80" s="1"/>
  <c r="J58" i="80"/>
  <c r="G58" i="80"/>
  <c r="H50" i="80" s="1"/>
  <c r="D58" i="80"/>
  <c r="E47" i="80" s="1"/>
  <c r="M44" i="80"/>
  <c r="L34" i="80"/>
  <c r="L35" i="80" s="1"/>
  <c r="M23" i="80" s="1"/>
  <c r="J34" i="80"/>
  <c r="J35" i="80" s="1"/>
  <c r="K30" i="80" s="1"/>
  <c r="G34" i="80"/>
  <c r="G35" i="80" s="1"/>
  <c r="H30" i="80" s="1"/>
  <c r="D34" i="80"/>
  <c r="D35" i="80" s="1"/>
  <c r="E30" i="80" s="1"/>
  <c r="A1" i="80"/>
  <c r="L66" i="78"/>
  <c r="J66" i="78"/>
  <c r="G66" i="78"/>
  <c r="L65" i="78"/>
  <c r="J65" i="78"/>
  <c r="G65" i="78"/>
  <c r="L64" i="78"/>
  <c r="J64" i="78"/>
  <c r="G64" i="78"/>
  <c r="L63" i="78"/>
  <c r="J63" i="78"/>
  <c r="G63" i="78"/>
  <c r="L62" i="78"/>
  <c r="J62" i="78"/>
  <c r="G62" i="78"/>
  <c r="L61" i="78"/>
  <c r="J61" i="78"/>
  <c r="G61" i="78"/>
  <c r="L58" i="78"/>
  <c r="J58" i="78"/>
  <c r="K50" i="78" s="1"/>
  <c r="G58" i="78"/>
  <c r="H50" i="78" s="1"/>
  <c r="L34" i="78"/>
  <c r="L35" i="78" s="1"/>
  <c r="M30" i="78" s="1"/>
  <c r="J34" i="78"/>
  <c r="J35" i="78" s="1"/>
  <c r="K30" i="78" s="1"/>
  <c r="G34" i="78"/>
  <c r="G35" i="78" s="1"/>
  <c r="H22" i="78" s="1"/>
  <c r="E30" i="78"/>
  <c r="A1" i="78"/>
  <c r="L66" i="76"/>
  <c r="J66" i="76"/>
  <c r="G66" i="76"/>
  <c r="D66" i="76"/>
  <c r="L65" i="76"/>
  <c r="J65" i="76"/>
  <c r="G65" i="76"/>
  <c r="D65" i="76"/>
  <c r="L64" i="76"/>
  <c r="J64" i="76"/>
  <c r="G64" i="76"/>
  <c r="D64" i="76"/>
  <c r="L63" i="76"/>
  <c r="J63" i="76"/>
  <c r="G63" i="76"/>
  <c r="D63" i="76"/>
  <c r="L62" i="76"/>
  <c r="J62" i="76"/>
  <c r="G62" i="76"/>
  <c r="D62" i="76"/>
  <c r="L61" i="76"/>
  <c r="L67" i="76" s="1"/>
  <c r="J61" i="76"/>
  <c r="J67" i="76" s="1"/>
  <c r="G61" i="76"/>
  <c r="G67" i="76" s="1"/>
  <c r="D61" i="76"/>
  <c r="L58" i="76"/>
  <c r="M58" i="76" s="1"/>
  <c r="D76" i="76"/>
  <c r="G74" i="66" s="1"/>
  <c r="J58" i="76"/>
  <c r="G58" i="76"/>
  <c r="D58" i="76"/>
  <c r="M57" i="76"/>
  <c r="M56" i="76"/>
  <c r="M54" i="76"/>
  <c r="M53" i="76"/>
  <c r="M52" i="76"/>
  <c r="M50" i="76"/>
  <c r="M49" i="76"/>
  <c r="M48" i="76"/>
  <c r="M46" i="76"/>
  <c r="M45" i="76"/>
  <c r="M44" i="76"/>
  <c r="M42" i="76"/>
  <c r="M41" i="76"/>
  <c r="E41" i="76"/>
  <c r="M39" i="76"/>
  <c r="M38" i="76"/>
  <c r="L34" i="76"/>
  <c r="L35" i="76" s="1"/>
  <c r="M30" i="76" s="1"/>
  <c r="J34" i="76"/>
  <c r="J35" i="76" s="1"/>
  <c r="K30" i="76" s="1"/>
  <c r="G34" i="76"/>
  <c r="G35" i="76" s="1"/>
  <c r="H30" i="76" s="1"/>
  <c r="D34" i="76"/>
  <c r="D35" i="76" s="1"/>
  <c r="A1" i="76"/>
  <c r="L66" i="74"/>
  <c r="J66" i="74"/>
  <c r="G66" i="74"/>
  <c r="D66" i="74"/>
  <c r="L65" i="74"/>
  <c r="J65" i="74"/>
  <c r="G65" i="74"/>
  <c r="D65" i="74"/>
  <c r="L64" i="74"/>
  <c r="J64" i="74"/>
  <c r="G64" i="74"/>
  <c r="D64" i="74"/>
  <c r="L63" i="74"/>
  <c r="J63" i="74"/>
  <c r="G63" i="74"/>
  <c r="D63" i="74"/>
  <c r="L62" i="74"/>
  <c r="J62" i="74"/>
  <c r="G62" i="74"/>
  <c r="D62" i="74"/>
  <c r="L61" i="74"/>
  <c r="L67" i="74" s="1"/>
  <c r="J61" i="74"/>
  <c r="J67" i="74" s="1"/>
  <c r="J71" i="74" s="1"/>
  <c r="G61" i="74"/>
  <c r="D61" i="74"/>
  <c r="D67" i="74"/>
  <c r="L58" i="74"/>
  <c r="J58" i="74"/>
  <c r="G58" i="74"/>
  <c r="H57" i="74"/>
  <c r="D58" i="74"/>
  <c r="E38" i="74" s="1"/>
  <c r="L34" i="74"/>
  <c r="L35" i="74" s="1"/>
  <c r="M30" i="74" s="1"/>
  <c r="J34" i="74"/>
  <c r="J35" i="74" s="1"/>
  <c r="K30" i="74" s="1"/>
  <c r="G34" i="74"/>
  <c r="G35" i="74" s="1"/>
  <c r="D34" i="74"/>
  <c r="D35" i="74" s="1"/>
  <c r="A1" i="74"/>
  <c r="L66" i="72"/>
  <c r="J66" i="72"/>
  <c r="G66" i="72"/>
  <c r="D66" i="72"/>
  <c r="L65" i="72"/>
  <c r="J65" i="72"/>
  <c r="G65" i="72"/>
  <c r="D65" i="72"/>
  <c r="L64" i="72"/>
  <c r="J64" i="72"/>
  <c r="G64" i="72"/>
  <c r="D64" i="72"/>
  <c r="L63" i="72"/>
  <c r="J63" i="72"/>
  <c r="G63" i="72"/>
  <c r="D63" i="72"/>
  <c r="L62" i="72"/>
  <c r="J62" i="72"/>
  <c r="G62" i="72"/>
  <c r="D62" i="72"/>
  <c r="L61" i="72"/>
  <c r="L67" i="72" s="1"/>
  <c r="L71" i="72" s="1"/>
  <c r="J61" i="72"/>
  <c r="J67" i="72" s="1"/>
  <c r="G61" i="72"/>
  <c r="D61" i="72"/>
  <c r="L58" i="72"/>
  <c r="M38" i="72" s="1"/>
  <c r="J58" i="72"/>
  <c r="G58" i="72"/>
  <c r="H55" i="72" s="1"/>
  <c r="D58" i="72"/>
  <c r="M50" i="72"/>
  <c r="L34" i="72"/>
  <c r="L35" i="72" s="1"/>
  <c r="J34" i="72"/>
  <c r="J35" i="72" s="1"/>
  <c r="K27" i="72" s="1"/>
  <c r="G34" i="72"/>
  <c r="G35" i="72" s="1"/>
  <c r="D34" i="72"/>
  <c r="D35" i="72" s="1"/>
  <c r="E30" i="72" s="1"/>
  <c r="A1" i="72"/>
  <c r="L66" i="70"/>
  <c r="J66" i="70"/>
  <c r="G66" i="70"/>
  <c r="D66" i="70"/>
  <c r="L65" i="70"/>
  <c r="J65" i="70"/>
  <c r="G65" i="70"/>
  <c r="D65" i="70"/>
  <c r="L64" i="70"/>
  <c r="J64" i="70"/>
  <c r="G64" i="70"/>
  <c r="D64" i="70"/>
  <c r="L63" i="70"/>
  <c r="J63" i="70"/>
  <c r="G63" i="70"/>
  <c r="D63" i="70"/>
  <c r="L62" i="70"/>
  <c r="J62" i="70"/>
  <c r="G62" i="70"/>
  <c r="D62" i="70"/>
  <c r="L61" i="70"/>
  <c r="L67" i="70" s="1"/>
  <c r="J61" i="70"/>
  <c r="G61" i="70"/>
  <c r="G67" i="70" s="1"/>
  <c r="H61" i="70" s="1"/>
  <c r="D61" i="70"/>
  <c r="D67" i="70" s="1"/>
  <c r="L58" i="70"/>
  <c r="M43" i="70" s="1"/>
  <c r="J58" i="70"/>
  <c r="G58" i="70"/>
  <c r="H38" i="70" s="1"/>
  <c r="D58" i="70"/>
  <c r="E53" i="70" s="1"/>
  <c r="M57" i="70"/>
  <c r="M38" i="70"/>
  <c r="L34" i="70"/>
  <c r="L35" i="70" s="1"/>
  <c r="M30" i="70" s="1"/>
  <c r="J34" i="70"/>
  <c r="J35" i="70" s="1"/>
  <c r="K30" i="70" s="1"/>
  <c r="G34" i="70"/>
  <c r="G35" i="70" s="1"/>
  <c r="H25" i="70" s="1"/>
  <c r="D34" i="70"/>
  <c r="D35" i="70" s="1"/>
  <c r="E17" i="70" s="1"/>
  <c r="A1" i="70"/>
  <c r="E3" i="103"/>
  <c r="E3" i="97"/>
  <c r="E24" i="97" s="1"/>
  <c r="G203" i="66" s="1"/>
  <c r="E3" i="93"/>
  <c r="E3" i="83"/>
  <c r="B3" i="105"/>
  <c r="B3" i="103"/>
  <c r="B3" i="101"/>
  <c r="B3" i="99"/>
  <c r="B3" i="97"/>
  <c r="B3" i="95"/>
  <c r="B3" i="93"/>
  <c r="B3" i="91"/>
  <c r="B3" i="89"/>
  <c r="B3" i="87"/>
  <c r="B3" i="85"/>
  <c r="B3" i="83"/>
  <c r="B3" i="81"/>
  <c r="B3" i="79"/>
  <c r="B3" i="77"/>
  <c r="B3" i="75"/>
  <c r="B3" i="73"/>
  <c r="B3" i="71"/>
  <c r="F245" i="66"/>
  <c r="F244" i="66"/>
  <c r="F243" i="66"/>
  <c r="F242" i="66"/>
  <c r="F233" i="66"/>
  <c r="F232" i="66"/>
  <c r="F231" i="66"/>
  <c r="F230" i="66"/>
  <c r="F221" i="66"/>
  <c r="F220" i="66"/>
  <c r="F219" i="66"/>
  <c r="F218" i="66"/>
  <c r="F209" i="66"/>
  <c r="F208" i="66"/>
  <c r="F207" i="66"/>
  <c r="F206" i="66"/>
  <c r="F197" i="66"/>
  <c r="F196" i="66"/>
  <c r="F195" i="66"/>
  <c r="F194" i="66"/>
  <c r="Y50" i="2"/>
  <c r="Y49" i="2"/>
  <c r="Y48" i="2"/>
  <c r="Y47" i="2"/>
  <c r="Y46" i="2"/>
  <c r="Y45" i="2"/>
  <c r="Y44" i="2"/>
  <c r="Y43" i="2"/>
  <c r="Y42" i="2"/>
  <c r="Y41" i="2"/>
  <c r="Y40" i="2"/>
  <c r="Y39" i="2"/>
  <c r="Y38" i="2"/>
  <c r="Y37" i="2"/>
  <c r="Y36" i="2"/>
  <c r="Y35" i="2"/>
  <c r="Y34" i="2"/>
  <c r="Y33" i="2"/>
  <c r="Y32" i="2"/>
  <c r="Y31" i="2"/>
  <c r="Y26" i="2"/>
  <c r="Y25" i="2"/>
  <c r="Y22" i="2"/>
  <c r="Y21" i="2"/>
  <c r="Y20" i="2"/>
  <c r="Y19" i="2"/>
  <c r="Y18" i="2"/>
  <c r="Y17" i="2"/>
  <c r="Y16" i="2"/>
  <c r="Y15" i="2"/>
  <c r="Y14" i="2"/>
  <c r="Y13" i="2"/>
  <c r="Y12" i="2"/>
  <c r="Y11" i="2"/>
  <c r="Y10" i="2"/>
  <c r="Y9" i="2"/>
  <c r="Y8" i="2"/>
  <c r="X50" i="2"/>
  <c r="X49" i="2"/>
  <c r="X48" i="2"/>
  <c r="X47" i="2"/>
  <c r="X46" i="2"/>
  <c r="X45" i="2"/>
  <c r="X44" i="2"/>
  <c r="X43" i="2"/>
  <c r="X42" i="2"/>
  <c r="X41" i="2"/>
  <c r="X40" i="2"/>
  <c r="X39" i="2"/>
  <c r="X38" i="2"/>
  <c r="X37" i="2"/>
  <c r="X36" i="2"/>
  <c r="X35" i="2"/>
  <c r="X34" i="2"/>
  <c r="X33" i="2"/>
  <c r="X32" i="2"/>
  <c r="X31" i="2"/>
  <c r="X26" i="2"/>
  <c r="X25" i="2"/>
  <c r="X24" i="2"/>
  <c r="X22" i="2"/>
  <c r="X21" i="2"/>
  <c r="X20" i="2"/>
  <c r="X19" i="2"/>
  <c r="X18" i="2"/>
  <c r="X17" i="2"/>
  <c r="X16" i="2"/>
  <c r="X15" i="2"/>
  <c r="X14" i="2"/>
  <c r="X13" i="2"/>
  <c r="X12" i="2"/>
  <c r="X11" i="2"/>
  <c r="X10" i="2"/>
  <c r="X9" i="2"/>
  <c r="X8" i="2"/>
  <c r="W50" i="2"/>
  <c r="W49" i="2"/>
  <c r="W48" i="2"/>
  <c r="W47" i="2"/>
  <c r="W46" i="2"/>
  <c r="W45" i="2"/>
  <c r="W44" i="2"/>
  <c r="W43" i="2"/>
  <c r="W42" i="2"/>
  <c r="W41" i="2"/>
  <c r="W40" i="2"/>
  <c r="W39" i="2"/>
  <c r="W38" i="2"/>
  <c r="W37" i="2"/>
  <c r="W36" i="2"/>
  <c r="W35" i="2"/>
  <c r="W34" i="2"/>
  <c r="W33" i="2"/>
  <c r="W32" i="2"/>
  <c r="W31" i="2"/>
  <c r="W26" i="2"/>
  <c r="W25" i="2"/>
  <c r="W24" i="2"/>
  <c r="W22" i="2"/>
  <c r="W21" i="2"/>
  <c r="W20" i="2"/>
  <c r="W19" i="2"/>
  <c r="W18" i="2"/>
  <c r="W17" i="2"/>
  <c r="W16" i="2"/>
  <c r="W15" i="2"/>
  <c r="W14" i="2"/>
  <c r="W13" i="2"/>
  <c r="W12" i="2"/>
  <c r="W11" i="2"/>
  <c r="W10" i="2"/>
  <c r="W9" i="2"/>
  <c r="W8" i="2"/>
  <c r="V50" i="2"/>
  <c r="V49" i="2"/>
  <c r="V48" i="2"/>
  <c r="V47" i="2"/>
  <c r="V46" i="2"/>
  <c r="V45" i="2"/>
  <c r="V44" i="2"/>
  <c r="V43" i="2"/>
  <c r="V42" i="2"/>
  <c r="V41" i="2"/>
  <c r="V40" i="2"/>
  <c r="V39" i="2"/>
  <c r="V38" i="2"/>
  <c r="V37" i="2"/>
  <c r="V36" i="2"/>
  <c r="V35" i="2"/>
  <c r="V34" i="2"/>
  <c r="V33" i="2"/>
  <c r="V32" i="2"/>
  <c r="V31" i="2"/>
  <c r="V26" i="2"/>
  <c r="V25" i="2"/>
  <c r="V24" i="2"/>
  <c r="V22" i="2"/>
  <c r="V21" i="2"/>
  <c r="V20" i="2"/>
  <c r="V19" i="2"/>
  <c r="V18" i="2"/>
  <c r="V17" i="2"/>
  <c r="V16" i="2"/>
  <c r="V15" i="2"/>
  <c r="V14" i="2"/>
  <c r="V13" i="2"/>
  <c r="V12" i="2"/>
  <c r="V11" i="2"/>
  <c r="V10" i="2"/>
  <c r="V9" i="2"/>
  <c r="V8" i="2"/>
  <c r="U50" i="2"/>
  <c r="U49" i="2"/>
  <c r="U48" i="2"/>
  <c r="U47" i="2"/>
  <c r="U46" i="2"/>
  <c r="U45" i="2"/>
  <c r="U44" i="2"/>
  <c r="U43" i="2"/>
  <c r="U42" i="2"/>
  <c r="U41" i="2"/>
  <c r="U40" i="2"/>
  <c r="U39" i="2"/>
  <c r="U38" i="2"/>
  <c r="U37" i="2"/>
  <c r="U36" i="2"/>
  <c r="U35" i="2"/>
  <c r="U34" i="2"/>
  <c r="U33" i="2"/>
  <c r="U32" i="2"/>
  <c r="U31" i="2"/>
  <c r="U26" i="2"/>
  <c r="U25" i="2"/>
  <c r="U24" i="2"/>
  <c r="U22" i="2"/>
  <c r="U21" i="2"/>
  <c r="U20" i="2"/>
  <c r="U19" i="2"/>
  <c r="U18" i="2"/>
  <c r="U17" i="2"/>
  <c r="U16" i="2"/>
  <c r="U15" i="2"/>
  <c r="U14" i="2"/>
  <c r="U13" i="2"/>
  <c r="U12" i="2"/>
  <c r="U11" i="2"/>
  <c r="U10" i="2"/>
  <c r="U9" i="2"/>
  <c r="U8" i="2"/>
  <c r="E3" i="105"/>
  <c r="E3" i="101"/>
  <c r="E3" i="99"/>
  <c r="Y7" i="2"/>
  <c r="X7" i="2"/>
  <c r="W7" i="2"/>
  <c r="V7" i="2"/>
  <c r="U7" i="2"/>
  <c r="Y6" i="2"/>
  <c r="X6" i="2"/>
  <c r="W6" i="2"/>
  <c r="V6" i="2"/>
  <c r="U6" i="2"/>
  <c r="D22" i="35"/>
  <c r="G7" i="66" s="1"/>
  <c r="F262" i="66"/>
  <c r="F261" i="66"/>
  <c r="F259" i="66"/>
  <c r="F258" i="66"/>
  <c r="F257" i="66"/>
  <c r="F185" i="66"/>
  <c r="F184" i="66"/>
  <c r="F183" i="66"/>
  <c r="F182" i="66"/>
  <c r="F173" i="66"/>
  <c r="F172" i="66"/>
  <c r="F171" i="66"/>
  <c r="F170" i="66"/>
  <c r="F161" i="66"/>
  <c r="F160" i="66"/>
  <c r="F159" i="66"/>
  <c r="F158" i="66"/>
  <c r="F149" i="66"/>
  <c r="F148" i="66"/>
  <c r="F147" i="66"/>
  <c r="F146" i="66"/>
  <c r="F137" i="66"/>
  <c r="F136" i="66"/>
  <c r="F135" i="66"/>
  <c r="F134" i="66"/>
  <c r="F125" i="66"/>
  <c r="F124" i="66"/>
  <c r="F123" i="66"/>
  <c r="F122" i="66"/>
  <c r="F113" i="66"/>
  <c r="F112" i="66"/>
  <c r="F111" i="66"/>
  <c r="F110" i="66"/>
  <c r="F101" i="66"/>
  <c r="F100" i="66"/>
  <c r="F99" i="66"/>
  <c r="F98" i="66"/>
  <c r="F89" i="66"/>
  <c r="F88" i="66"/>
  <c r="F87" i="66"/>
  <c r="F86" i="66"/>
  <c r="F77" i="66"/>
  <c r="F76" i="66"/>
  <c r="F75" i="66"/>
  <c r="F74" i="66"/>
  <c r="F65" i="66"/>
  <c r="F64" i="66"/>
  <c r="F63" i="66"/>
  <c r="F62" i="66"/>
  <c r="F53" i="66"/>
  <c r="F52" i="66"/>
  <c r="F51" i="66"/>
  <c r="F50" i="66"/>
  <c r="F41" i="66"/>
  <c r="F40" i="66"/>
  <c r="F39" i="66"/>
  <c r="F38" i="66"/>
  <c r="F34" i="66"/>
  <c r="F33" i="66"/>
  <c r="F32" i="66"/>
  <c r="F31" i="66"/>
  <c r="F29" i="66"/>
  <c r="F28" i="66"/>
  <c r="F27" i="66"/>
  <c r="F26" i="66"/>
  <c r="G62" i="7"/>
  <c r="C38" i="32"/>
  <c r="G21" i="66" s="1"/>
  <c r="C37" i="32"/>
  <c r="G20" i="66" s="1"/>
  <c r="C36" i="32"/>
  <c r="G19" i="66" s="1"/>
  <c r="F16" i="66"/>
  <c r="F13" i="66"/>
  <c r="F12" i="66"/>
  <c r="F11" i="66"/>
  <c r="F10" i="66"/>
  <c r="F9" i="66"/>
  <c r="F7" i="66"/>
  <c r="F8" i="66"/>
  <c r="D27" i="35"/>
  <c r="G12" i="66" s="1"/>
  <c r="D26" i="35"/>
  <c r="G11" i="66" s="1"/>
  <c r="D28" i="35"/>
  <c r="G13" i="66" s="1"/>
  <c r="D25" i="35"/>
  <c r="G10" i="66" s="1"/>
  <c r="D24" i="35"/>
  <c r="G9" i="66" s="1"/>
  <c r="D23" i="35"/>
  <c r="G8" i="66" s="1"/>
  <c r="I7" i="2"/>
  <c r="J7" i="2"/>
  <c r="S37" i="2"/>
  <c r="T50" i="2"/>
  <c r="T49" i="2"/>
  <c r="T48" i="2"/>
  <c r="T47" i="2"/>
  <c r="T46" i="2"/>
  <c r="T45" i="2"/>
  <c r="T44" i="2"/>
  <c r="T43" i="2"/>
  <c r="T42" i="2"/>
  <c r="T41" i="2"/>
  <c r="T40" i="2"/>
  <c r="T39" i="2"/>
  <c r="T38" i="2"/>
  <c r="T37" i="2"/>
  <c r="T36" i="2"/>
  <c r="T35" i="2"/>
  <c r="T34" i="2"/>
  <c r="T33" i="2"/>
  <c r="T32" i="2"/>
  <c r="T31" i="2"/>
  <c r="T26" i="2"/>
  <c r="T25" i="2"/>
  <c r="T24" i="2"/>
  <c r="T21" i="2"/>
  <c r="T20" i="2"/>
  <c r="T19" i="2"/>
  <c r="T18" i="2"/>
  <c r="T17" i="2"/>
  <c r="T16" i="2"/>
  <c r="T15" i="2"/>
  <c r="T14" i="2"/>
  <c r="T13" i="2"/>
  <c r="T12" i="2"/>
  <c r="T11" i="2"/>
  <c r="T10" i="2"/>
  <c r="T9" i="2"/>
  <c r="T8" i="2"/>
  <c r="S50" i="2"/>
  <c r="S49" i="2"/>
  <c r="S48" i="2"/>
  <c r="S47" i="2"/>
  <c r="S46" i="2"/>
  <c r="S45" i="2"/>
  <c r="S44" i="2"/>
  <c r="S43" i="2"/>
  <c r="S42" i="2"/>
  <c r="S41" i="2"/>
  <c r="S40" i="2"/>
  <c r="S39" i="2"/>
  <c r="S38" i="2"/>
  <c r="S36" i="2"/>
  <c r="S35" i="2"/>
  <c r="S34" i="2"/>
  <c r="S33" i="2"/>
  <c r="S32" i="2"/>
  <c r="S31" i="2"/>
  <c r="S26" i="2"/>
  <c r="S25" i="2"/>
  <c r="S24" i="2"/>
  <c r="S22" i="2"/>
  <c r="S21" i="2"/>
  <c r="S20" i="2"/>
  <c r="S19" i="2"/>
  <c r="S18" i="2"/>
  <c r="S17" i="2"/>
  <c r="S16" i="2"/>
  <c r="S15" i="2"/>
  <c r="S14" i="2"/>
  <c r="S13" i="2"/>
  <c r="S12" i="2"/>
  <c r="S11" i="2"/>
  <c r="S10" i="2"/>
  <c r="S9" i="2"/>
  <c r="S8" i="2"/>
  <c r="R50" i="2"/>
  <c r="R49" i="2"/>
  <c r="R48" i="2"/>
  <c r="R47" i="2"/>
  <c r="R46" i="2"/>
  <c r="R45" i="2"/>
  <c r="R44" i="2"/>
  <c r="R43" i="2"/>
  <c r="R42" i="2"/>
  <c r="R41" i="2"/>
  <c r="R40" i="2"/>
  <c r="R39" i="2"/>
  <c r="R38" i="2"/>
  <c r="R37" i="2"/>
  <c r="R36" i="2"/>
  <c r="R35" i="2"/>
  <c r="R34" i="2"/>
  <c r="R33" i="2"/>
  <c r="R32" i="2"/>
  <c r="R31" i="2"/>
  <c r="R26" i="2"/>
  <c r="R25" i="2"/>
  <c r="R24" i="2"/>
  <c r="R22" i="2"/>
  <c r="R21" i="2"/>
  <c r="R20" i="2"/>
  <c r="R19" i="2"/>
  <c r="R18" i="2"/>
  <c r="R17" i="2"/>
  <c r="R16" i="2"/>
  <c r="R15" i="2"/>
  <c r="R14" i="2"/>
  <c r="R13" i="2"/>
  <c r="R12" i="2"/>
  <c r="R11" i="2"/>
  <c r="R10" i="2"/>
  <c r="R9" i="2"/>
  <c r="R8" i="2"/>
  <c r="Q50" i="2"/>
  <c r="Q49" i="2"/>
  <c r="Q48" i="2"/>
  <c r="Q47" i="2"/>
  <c r="Q46" i="2"/>
  <c r="Q45" i="2"/>
  <c r="Q44" i="2"/>
  <c r="Q43" i="2"/>
  <c r="Q42" i="2"/>
  <c r="Q41" i="2"/>
  <c r="Q40" i="2"/>
  <c r="Q39" i="2"/>
  <c r="Q38" i="2"/>
  <c r="Q37" i="2"/>
  <c r="Q36" i="2"/>
  <c r="Q35" i="2"/>
  <c r="Q34" i="2"/>
  <c r="Q33" i="2"/>
  <c r="Q32" i="2"/>
  <c r="Q31" i="2"/>
  <c r="Q26" i="2"/>
  <c r="Q25" i="2"/>
  <c r="Q24" i="2"/>
  <c r="Q22" i="2"/>
  <c r="Q21" i="2"/>
  <c r="Q20" i="2"/>
  <c r="Q19" i="2"/>
  <c r="Q18" i="2"/>
  <c r="Q17" i="2"/>
  <c r="Q16" i="2"/>
  <c r="Q15" i="2"/>
  <c r="Q14" i="2"/>
  <c r="Q13" i="2"/>
  <c r="Q12" i="2"/>
  <c r="Q11" i="2"/>
  <c r="Q10" i="2"/>
  <c r="Q9" i="2"/>
  <c r="Q8" i="2"/>
  <c r="P50" i="2"/>
  <c r="P49" i="2"/>
  <c r="P48" i="2"/>
  <c r="P47" i="2"/>
  <c r="P46" i="2"/>
  <c r="P45" i="2"/>
  <c r="P44" i="2"/>
  <c r="P43" i="2"/>
  <c r="P42" i="2"/>
  <c r="P41" i="2"/>
  <c r="P40" i="2"/>
  <c r="P39" i="2"/>
  <c r="P38" i="2"/>
  <c r="P37" i="2"/>
  <c r="P36" i="2"/>
  <c r="P35" i="2"/>
  <c r="P34" i="2"/>
  <c r="P33" i="2"/>
  <c r="P32" i="2"/>
  <c r="P31" i="2"/>
  <c r="P26" i="2"/>
  <c r="P25" i="2"/>
  <c r="P24" i="2"/>
  <c r="P22" i="2"/>
  <c r="P21" i="2"/>
  <c r="P20" i="2"/>
  <c r="P19" i="2"/>
  <c r="P18" i="2"/>
  <c r="P17" i="2"/>
  <c r="P16" i="2"/>
  <c r="P15" i="2"/>
  <c r="P14" i="2"/>
  <c r="P13" i="2"/>
  <c r="P12" i="2"/>
  <c r="P11" i="2"/>
  <c r="P10" i="2"/>
  <c r="P9" i="2"/>
  <c r="P8" i="2"/>
  <c r="O50" i="2"/>
  <c r="O49" i="2"/>
  <c r="O48" i="2"/>
  <c r="O47" i="2"/>
  <c r="O46" i="2"/>
  <c r="O45" i="2"/>
  <c r="O44" i="2"/>
  <c r="O43" i="2"/>
  <c r="O42" i="2"/>
  <c r="O41" i="2"/>
  <c r="O40" i="2"/>
  <c r="O39" i="2"/>
  <c r="O38" i="2"/>
  <c r="O37" i="2"/>
  <c r="O36" i="2"/>
  <c r="O35" i="2"/>
  <c r="O34" i="2"/>
  <c r="O33" i="2"/>
  <c r="O32" i="2"/>
  <c r="O31" i="2"/>
  <c r="O26" i="2"/>
  <c r="O25" i="2"/>
  <c r="O24" i="2"/>
  <c r="O22" i="2"/>
  <c r="O21" i="2"/>
  <c r="O20" i="2"/>
  <c r="O19" i="2"/>
  <c r="O18" i="2"/>
  <c r="O17" i="2"/>
  <c r="O16" i="2"/>
  <c r="O15" i="2"/>
  <c r="O14" i="2"/>
  <c r="O13" i="2"/>
  <c r="O12" i="2"/>
  <c r="O11" i="2"/>
  <c r="O10" i="2"/>
  <c r="O9" i="2"/>
  <c r="O8" i="2"/>
  <c r="N50" i="2"/>
  <c r="N49" i="2"/>
  <c r="N48" i="2"/>
  <c r="N47" i="2"/>
  <c r="N46" i="2"/>
  <c r="N45" i="2"/>
  <c r="N44" i="2"/>
  <c r="N43" i="2"/>
  <c r="N42" i="2"/>
  <c r="N41" i="2"/>
  <c r="N40" i="2"/>
  <c r="N39" i="2"/>
  <c r="N38" i="2"/>
  <c r="N37" i="2"/>
  <c r="N36" i="2"/>
  <c r="N35" i="2"/>
  <c r="N34" i="2"/>
  <c r="N33" i="2"/>
  <c r="N32" i="2"/>
  <c r="N31" i="2"/>
  <c r="N26" i="2"/>
  <c r="N25" i="2"/>
  <c r="N24" i="2"/>
  <c r="N21" i="2"/>
  <c r="N20" i="2"/>
  <c r="N19" i="2"/>
  <c r="N18" i="2"/>
  <c r="N17" i="2"/>
  <c r="N16" i="2"/>
  <c r="N15" i="2"/>
  <c r="N14" i="2"/>
  <c r="N13" i="2"/>
  <c r="N12" i="2"/>
  <c r="N11" i="2"/>
  <c r="N10" i="2"/>
  <c r="N9" i="2"/>
  <c r="N8" i="2"/>
  <c r="M50" i="2"/>
  <c r="M49" i="2"/>
  <c r="M48" i="2"/>
  <c r="M47" i="2"/>
  <c r="M46" i="2"/>
  <c r="M45" i="2"/>
  <c r="M44" i="2"/>
  <c r="M43" i="2"/>
  <c r="M42" i="2"/>
  <c r="M41" i="2"/>
  <c r="M40" i="2"/>
  <c r="M39" i="2"/>
  <c r="M38" i="2"/>
  <c r="M37" i="2"/>
  <c r="M36" i="2"/>
  <c r="M35" i="2"/>
  <c r="M34" i="2"/>
  <c r="M33" i="2"/>
  <c r="M32" i="2"/>
  <c r="M31" i="2"/>
  <c r="M26" i="2"/>
  <c r="M25" i="2"/>
  <c r="M24" i="2"/>
  <c r="M22" i="2"/>
  <c r="M21" i="2"/>
  <c r="M20" i="2"/>
  <c r="M19" i="2"/>
  <c r="M18" i="2"/>
  <c r="M17" i="2"/>
  <c r="M16" i="2"/>
  <c r="M15" i="2"/>
  <c r="M14" i="2"/>
  <c r="M13" i="2"/>
  <c r="M12" i="2"/>
  <c r="M11" i="2"/>
  <c r="M10" i="2"/>
  <c r="M9" i="2"/>
  <c r="M8" i="2"/>
  <c r="L50" i="2"/>
  <c r="L49" i="2"/>
  <c r="L48" i="2"/>
  <c r="L47" i="2"/>
  <c r="L46" i="2"/>
  <c r="L45" i="2"/>
  <c r="L44" i="2"/>
  <c r="L43" i="2"/>
  <c r="L42" i="2"/>
  <c r="L41" i="2"/>
  <c r="L40" i="2"/>
  <c r="L39" i="2"/>
  <c r="L38" i="2"/>
  <c r="L37" i="2"/>
  <c r="L36" i="2"/>
  <c r="L35" i="2"/>
  <c r="L34" i="2"/>
  <c r="L33" i="2"/>
  <c r="L32" i="2"/>
  <c r="L31" i="2"/>
  <c r="L26" i="2"/>
  <c r="L25" i="2"/>
  <c r="L24" i="2"/>
  <c r="L22" i="2"/>
  <c r="L21" i="2"/>
  <c r="L20" i="2"/>
  <c r="L19" i="2"/>
  <c r="L18" i="2"/>
  <c r="L17" i="2"/>
  <c r="L16" i="2"/>
  <c r="L15" i="2"/>
  <c r="L14" i="2"/>
  <c r="L13" i="2"/>
  <c r="L12" i="2"/>
  <c r="L11" i="2"/>
  <c r="L10" i="2"/>
  <c r="L9" i="2"/>
  <c r="L8" i="2"/>
  <c r="K39" i="2"/>
  <c r="K50" i="2"/>
  <c r="K49" i="2"/>
  <c r="K48" i="2"/>
  <c r="K47" i="2"/>
  <c r="K46" i="2"/>
  <c r="K45" i="2"/>
  <c r="K44" i="2"/>
  <c r="K43" i="2"/>
  <c r="K42" i="2"/>
  <c r="K41" i="2"/>
  <c r="K40" i="2"/>
  <c r="K38" i="2"/>
  <c r="K37" i="2"/>
  <c r="K36" i="2"/>
  <c r="K35" i="2"/>
  <c r="K34" i="2"/>
  <c r="K33" i="2"/>
  <c r="K32" i="2"/>
  <c r="K31" i="2"/>
  <c r="K26" i="2"/>
  <c r="K25" i="2"/>
  <c r="K24" i="2"/>
  <c r="K22" i="2"/>
  <c r="K21" i="2"/>
  <c r="K20" i="2"/>
  <c r="K19" i="2"/>
  <c r="K18" i="2"/>
  <c r="K15" i="2"/>
  <c r="K17" i="2"/>
  <c r="K16" i="2"/>
  <c r="K14" i="2"/>
  <c r="K13" i="2"/>
  <c r="K12" i="2"/>
  <c r="K11" i="2"/>
  <c r="K10" i="2"/>
  <c r="K9" i="2"/>
  <c r="K8" i="2"/>
  <c r="J50" i="2"/>
  <c r="J49" i="2"/>
  <c r="J48" i="2"/>
  <c r="J47" i="2"/>
  <c r="J46" i="2"/>
  <c r="J45" i="2"/>
  <c r="J44" i="2"/>
  <c r="J43" i="2"/>
  <c r="J42" i="2"/>
  <c r="J41" i="2"/>
  <c r="J40" i="2"/>
  <c r="J39" i="2"/>
  <c r="J38" i="2"/>
  <c r="J37" i="2"/>
  <c r="J36" i="2"/>
  <c r="J35" i="2"/>
  <c r="J34" i="2"/>
  <c r="J33" i="2"/>
  <c r="J32" i="2"/>
  <c r="J31" i="2"/>
  <c r="J26" i="2"/>
  <c r="J25" i="2"/>
  <c r="J24" i="2"/>
  <c r="J21" i="2"/>
  <c r="J20" i="2"/>
  <c r="J19" i="2"/>
  <c r="J18" i="2"/>
  <c r="J17" i="2"/>
  <c r="J16" i="2"/>
  <c r="J15" i="2"/>
  <c r="J14" i="2"/>
  <c r="J13" i="2"/>
  <c r="J12" i="2"/>
  <c r="J11" i="2"/>
  <c r="J10" i="2"/>
  <c r="J9" i="2"/>
  <c r="J8" i="2"/>
  <c r="I50" i="2"/>
  <c r="I49" i="2"/>
  <c r="I48" i="2"/>
  <c r="I47" i="2"/>
  <c r="I46" i="2"/>
  <c r="I45" i="2"/>
  <c r="I44" i="2"/>
  <c r="I43" i="2"/>
  <c r="I42" i="2"/>
  <c r="I41" i="2"/>
  <c r="I40" i="2"/>
  <c r="I39" i="2"/>
  <c r="I38" i="2"/>
  <c r="I37" i="2"/>
  <c r="I36" i="2"/>
  <c r="I35" i="2"/>
  <c r="I34" i="2"/>
  <c r="I33" i="2"/>
  <c r="I32" i="2"/>
  <c r="I31" i="2"/>
  <c r="H50" i="2"/>
  <c r="H49" i="2"/>
  <c r="H48" i="2"/>
  <c r="H47" i="2"/>
  <c r="H46" i="2"/>
  <c r="H45" i="2"/>
  <c r="H44" i="2"/>
  <c r="H43" i="2"/>
  <c r="H42" i="2"/>
  <c r="H41" i="2"/>
  <c r="H40" i="2"/>
  <c r="H39" i="2"/>
  <c r="H38" i="2"/>
  <c r="H37" i="2"/>
  <c r="H36" i="2"/>
  <c r="H35" i="2"/>
  <c r="H34" i="2"/>
  <c r="H33" i="2"/>
  <c r="H32" i="2"/>
  <c r="H31" i="2"/>
  <c r="H7" i="2"/>
  <c r="I26" i="2"/>
  <c r="I25" i="2"/>
  <c r="I24" i="2"/>
  <c r="I22" i="2"/>
  <c r="I21" i="2"/>
  <c r="I20" i="2"/>
  <c r="I19" i="2"/>
  <c r="I18" i="2"/>
  <c r="I17" i="2"/>
  <c r="I16" i="2"/>
  <c r="I15" i="2"/>
  <c r="I14" i="2"/>
  <c r="I13" i="2"/>
  <c r="I12" i="2"/>
  <c r="I11" i="2"/>
  <c r="I10" i="2"/>
  <c r="I9" i="2"/>
  <c r="I8" i="2"/>
  <c r="H26" i="2"/>
  <c r="H25" i="2"/>
  <c r="H24" i="2"/>
  <c r="H22" i="2"/>
  <c r="H21" i="2"/>
  <c r="H20" i="2"/>
  <c r="H19" i="2"/>
  <c r="H18" i="2"/>
  <c r="H17" i="2"/>
  <c r="H16" i="2"/>
  <c r="H15" i="2"/>
  <c r="H14" i="2"/>
  <c r="H13" i="2"/>
  <c r="H12" i="2"/>
  <c r="H11" i="2"/>
  <c r="H10" i="2"/>
  <c r="H9" i="2"/>
  <c r="H8" i="2"/>
  <c r="G50" i="2"/>
  <c r="G49" i="2"/>
  <c r="G48" i="2"/>
  <c r="G47" i="2"/>
  <c r="G46" i="2"/>
  <c r="G45" i="2"/>
  <c r="G44" i="2"/>
  <c r="G43" i="2"/>
  <c r="G42" i="2"/>
  <c r="G41" i="2"/>
  <c r="G40" i="2"/>
  <c r="G39" i="2"/>
  <c r="G38" i="2"/>
  <c r="G37" i="2"/>
  <c r="G36" i="2"/>
  <c r="G35" i="2"/>
  <c r="G34" i="2"/>
  <c r="G33" i="2"/>
  <c r="G32" i="2"/>
  <c r="G31" i="2"/>
  <c r="G26" i="2"/>
  <c r="G25" i="2"/>
  <c r="G24" i="2"/>
  <c r="G22" i="2"/>
  <c r="G21" i="2"/>
  <c r="G20" i="2"/>
  <c r="G19" i="2"/>
  <c r="G18" i="2"/>
  <c r="G17" i="2"/>
  <c r="G16" i="2"/>
  <c r="G15" i="2"/>
  <c r="G14" i="2"/>
  <c r="G13" i="2"/>
  <c r="G12" i="2"/>
  <c r="G11" i="2"/>
  <c r="G10" i="2"/>
  <c r="G9" i="2"/>
  <c r="G8" i="2"/>
  <c r="T7" i="2"/>
  <c r="S7" i="2"/>
  <c r="R7" i="2"/>
  <c r="Q7" i="2"/>
  <c r="P7" i="2"/>
  <c r="O7" i="2"/>
  <c r="N7" i="2"/>
  <c r="M7" i="2"/>
  <c r="L7" i="2"/>
  <c r="K7" i="2"/>
  <c r="F1" i="1"/>
  <c r="B1" i="2"/>
  <c r="I39" i="1"/>
  <c r="E3" i="95"/>
  <c r="T6" i="2"/>
  <c r="S6" i="2"/>
  <c r="R6" i="2"/>
  <c r="Q6" i="2"/>
  <c r="P6" i="2"/>
  <c r="E3" i="85"/>
  <c r="N6" i="2"/>
  <c r="M6" i="2"/>
  <c r="L6" i="2"/>
  <c r="E3" i="77"/>
  <c r="J6" i="2"/>
  <c r="E3" i="73"/>
  <c r="E3" i="71"/>
  <c r="L58" i="7"/>
  <c r="D78" i="7" s="1"/>
  <c r="G28" i="66" s="1"/>
  <c r="J58" i="7"/>
  <c r="K50" i="7" s="1"/>
  <c r="G58" i="7"/>
  <c r="H46" i="7" s="1"/>
  <c r="D58" i="7"/>
  <c r="E39" i="7" s="1"/>
  <c r="L66" i="7"/>
  <c r="J66" i="7"/>
  <c r="G66" i="7"/>
  <c r="D66" i="7"/>
  <c r="L65" i="7"/>
  <c r="J65" i="7"/>
  <c r="G65" i="7"/>
  <c r="D65" i="7"/>
  <c r="L64" i="7"/>
  <c r="J64" i="7"/>
  <c r="G64" i="7"/>
  <c r="D64" i="7"/>
  <c r="L63" i="7"/>
  <c r="J63" i="7"/>
  <c r="G63" i="7"/>
  <c r="D63" i="7"/>
  <c r="L62" i="7"/>
  <c r="J62" i="7"/>
  <c r="D62" i="7"/>
  <c r="L61" i="7"/>
  <c r="J61" i="7"/>
  <c r="G61" i="7"/>
  <c r="D61" i="7"/>
  <c r="B28" i="32"/>
  <c r="D37" i="13"/>
  <c r="H26" i="1"/>
  <c r="D9" i="31"/>
  <c r="A1" i="31"/>
  <c r="D37" i="31"/>
  <c r="B37" i="31"/>
  <c r="D31" i="31"/>
  <c r="B31" i="31"/>
  <c r="B24" i="31"/>
  <c r="D24" i="31"/>
  <c r="C33" i="31"/>
  <c r="C35" i="31"/>
  <c r="C36" i="31"/>
  <c r="C26" i="31"/>
  <c r="C27" i="31"/>
  <c r="C28" i="31"/>
  <c r="C29" i="31"/>
  <c r="C30" i="31"/>
  <c r="C21" i="31"/>
  <c r="C22" i="31"/>
  <c r="C23" i="31"/>
  <c r="D19" i="31"/>
  <c r="D43" i="31" s="1"/>
  <c r="G17" i="66" s="1"/>
  <c r="C12" i="31"/>
  <c r="C13" i="31"/>
  <c r="C14" i="31"/>
  <c r="C15" i="31"/>
  <c r="C16" i="31"/>
  <c r="C17" i="31"/>
  <c r="C18" i="31"/>
  <c r="C1" i="32"/>
  <c r="C28" i="32"/>
  <c r="F28" i="1" s="1"/>
  <c r="F28" i="32"/>
  <c r="E28" i="32"/>
  <c r="C1" i="13"/>
  <c r="A1" i="7"/>
  <c r="J34" i="7"/>
  <c r="J35" i="7" s="1"/>
  <c r="K30" i="7" s="1"/>
  <c r="G34" i="7"/>
  <c r="G35" i="7" s="1"/>
  <c r="H30" i="7" s="1"/>
  <c r="D34" i="7"/>
  <c r="D35" i="7" s="1"/>
  <c r="E26" i="7" s="1"/>
  <c r="B3" i="33"/>
  <c r="I20" i="1"/>
  <c r="I14" i="1"/>
  <c r="I13" i="1"/>
  <c r="I29" i="1"/>
  <c r="I30" i="1"/>
  <c r="I31" i="1"/>
  <c r="I32" i="1"/>
  <c r="I33" i="1"/>
  <c r="I34" i="1"/>
  <c r="I35" i="1"/>
  <c r="I36" i="1"/>
  <c r="I37" i="1"/>
  <c r="I38" i="1"/>
  <c r="I40" i="1"/>
  <c r="I41" i="1"/>
  <c r="I42" i="1"/>
  <c r="I43" i="1"/>
  <c r="I44" i="1"/>
  <c r="I45" i="1"/>
  <c r="I46" i="1"/>
  <c r="I47" i="1"/>
  <c r="G48" i="1"/>
  <c r="G26" i="1"/>
  <c r="F26" i="1"/>
  <c r="I7" i="1"/>
  <c r="I8" i="1"/>
  <c r="I9" i="1"/>
  <c r="I10" i="1"/>
  <c r="I11" i="1"/>
  <c r="I12" i="1"/>
  <c r="I15" i="1"/>
  <c r="I16" i="1"/>
  <c r="I17" i="1"/>
  <c r="I18" i="1"/>
  <c r="I19" i="1"/>
  <c r="I22" i="1"/>
  <c r="I23" i="1"/>
  <c r="I24" i="1"/>
  <c r="G25" i="1"/>
  <c r="I25" i="1" s="1"/>
  <c r="F25" i="1"/>
  <c r="I6" i="1"/>
  <c r="H48" i="1"/>
  <c r="E26" i="1"/>
  <c r="E48" i="1"/>
  <c r="D26" i="1"/>
  <c r="D48" i="1"/>
  <c r="H25" i="1"/>
  <c r="E25" i="1"/>
  <c r="D25" i="1"/>
  <c r="F51" i="2"/>
  <c r="E55" i="2" s="1"/>
  <c r="G262" i="66" s="1"/>
  <c r="L34" i="7"/>
  <c r="L35" i="7" s="1"/>
  <c r="M33" i="7" s="1"/>
  <c r="C34" i="31"/>
  <c r="E3" i="91"/>
  <c r="E24" i="91" s="1"/>
  <c r="G167" i="66" s="1"/>
  <c r="E3" i="89"/>
  <c r="E3" i="87"/>
  <c r="O6" i="2"/>
  <c r="E3" i="81"/>
  <c r="E22" i="81" s="1"/>
  <c r="G105" i="66" s="1"/>
  <c r="E3" i="79"/>
  <c r="K6" i="2"/>
  <c r="E3" i="75"/>
  <c r="E24" i="75" s="1"/>
  <c r="G71" i="66" s="1"/>
  <c r="I6" i="2"/>
  <c r="H6" i="2"/>
  <c r="E3" i="33"/>
  <c r="E31" i="104"/>
  <c r="E23" i="104"/>
  <c r="E17" i="104"/>
  <c r="M27" i="104"/>
  <c r="M15" i="104"/>
  <c r="K32" i="104"/>
  <c r="K28" i="104"/>
  <c r="K23" i="104"/>
  <c r="K21" i="104"/>
  <c r="K15" i="104"/>
  <c r="K33" i="104"/>
  <c r="K29" i="104"/>
  <c r="K24" i="104"/>
  <c r="K22" i="104"/>
  <c r="K18" i="104"/>
  <c r="H40" i="104"/>
  <c r="H42" i="104"/>
  <c r="H44" i="104"/>
  <c r="H48" i="104"/>
  <c r="H50" i="104"/>
  <c r="H52" i="104"/>
  <c r="H39" i="104"/>
  <c r="H43" i="104"/>
  <c r="H45" i="104"/>
  <c r="H47" i="104"/>
  <c r="H51" i="104"/>
  <c r="H53" i="104"/>
  <c r="H54" i="104"/>
  <c r="H31" i="102"/>
  <c r="H28" i="102"/>
  <c r="H24" i="102"/>
  <c r="H20" i="102"/>
  <c r="H18" i="102"/>
  <c r="H15" i="102"/>
  <c r="L71" i="102"/>
  <c r="M65" i="102"/>
  <c r="M63" i="102"/>
  <c r="M61" i="102"/>
  <c r="E33" i="102"/>
  <c r="E32" i="102"/>
  <c r="E29" i="102"/>
  <c r="E27" i="102"/>
  <c r="E25" i="102"/>
  <c r="E24" i="102"/>
  <c r="E21" i="102"/>
  <c r="E20" i="102"/>
  <c r="E19" i="102"/>
  <c r="E16" i="102"/>
  <c r="E15" i="102"/>
  <c r="M18" i="102"/>
  <c r="H39" i="102"/>
  <c r="H40" i="102"/>
  <c r="H43" i="102"/>
  <c r="H44" i="102"/>
  <c r="H45" i="102"/>
  <c r="H48" i="102"/>
  <c r="H49" i="102"/>
  <c r="H51" i="102"/>
  <c r="H53" i="102"/>
  <c r="H55" i="102"/>
  <c r="H56" i="102"/>
  <c r="D77" i="102"/>
  <c r="G231" i="66" s="1"/>
  <c r="D78" i="102"/>
  <c r="G232" i="66" s="1"/>
  <c r="H23" i="100"/>
  <c r="H33" i="100"/>
  <c r="H20" i="100"/>
  <c r="E28" i="100"/>
  <c r="E23" i="100"/>
  <c r="E15" i="100"/>
  <c r="K16" i="100"/>
  <c r="D78" i="100"/>
  <c r="G220" i="66" s="1"/>
  <c r="H38" i="100"/>
  <c r="H40" i="100"/>
  <c r="H42" i="100"/>
  <c r="H44" i="100"/>
  <c r="H46" i="100"/>
  <c r="H48" i="100"/>
  <c r="H51" i="100"/>
  <c r="M38" i="100"/>
  <c r="M39" i="100"/>
  <c r="M44" i="100"/>
  <c r="M46" i="100"/>
  <c r="M50" i="100"/>
  <c r="M54" i="100"/>
  <c r="M56" i="100"/>
  <c r="H58" i="100"/>
  <c r="H39" i="100"/>
  <c r="H41" i="100"/>
  <c r="H43" i="100"/>
  <c r="H45" i="100"/>
  <c r="H47" i="100"/>
  <c r="H49" i="100"/>
  <c r="H50" i="100"/>
  <c r="H52" i="100"/>
  <c r="H53" i="100"/>
  <c r="H54" i="100"/>
  <c r="H55" i="100"/>
  <c r="H56" i="100"/>
  <c r="H33" i="98"/>
  <c r="H31" i="98"/>
  <c r="H26" i="98"/>
  <c r="H24" i="98"/>
  <c r="H22" i="98"/>
  <c r="H18" i="98"/>
  <c r="H16" i="98"/>
  <c r="H32" i="98"/>
  <c r="H27" i="98"/>
  <c r="H25" i="98"/>
  <c r="H23" i="98"/>
  <c r="H19" i="98"/>
  <c r="H17" i="98"/>
  <c r="H15" i="98"/>
  <c r="K29" i="98"/>
  <c r="L67" i="98"/>
  <c r="D78" i="98"/>
  <c r="G208" i="66" s="1"/>
  <c r="H40" i="98"/>
  <c r="H42" i="98"/>
  <c r="H47" i="98"/>
  <c r="H49" i="98"/>
  <c r="H55" i="98"/>
  <c r="H56" i="98"/>
  <c r="M38" i="98"/>
  <c r="M39" i="98"/>
  <c r="M40" i="98"/>
  <c r="M41" i="98"/>
  <c r="M42" i="98"/>
  <c r="M43" i="98"/>
  <c r="M44" i="98"/>
  <c r="M45" i="98"/>
  <c r="M46" i="98"/>
  <c r="M47" i="98"/>
  <c r="M48" i="98"/>
  <c r="M49" i="98"/>
  <c r="M50" i="98"/>
  <c r="M51" i="98"/>
  <c r="M52" i="98"/>
  <c r="M53" i="98"/>
  <c r="M54" i="98"/>
  <c r="M55" i="98"/>
  <c r="M56" i="98"/>
  <c r="M57" i="98"/>
  <c r="M58" i="98"/>
  <c r="D79" i="98"/>
  <c r="G209" i="66" s="1"/>
  <c r="H39" i="98"/>
  <c r="H41" i="98"/>
  <c r="H48" i="98"/>
  <c r="H50" i="98"/>
  <c r="D77" i="98"/>
  <c r="G207" i="66" s="1"/>
  <c r="M66" i="96"/>
  <c r="M65" i="96"/>
  <c r="M62" i="96"/>
  <c r="H61" i="96"/>
  <c r="D78" i="96"/>
  <c r="G196" i="66"/>
  <c r="H38" i="96"/>
  <c r="H41" i="96"/>
  <c r="H42" i="96"/>
  <c r="H45" i="96"/>
  <c r="H46" i="96"/>
  <c r="H49" i="96"/>
  <c r="H50" i="96"/>
  <c r="H53" i="96"/>
  <c r="H54" i="96"/>
  <c r="D77" i="96"/>
  <c r="G195" i="66" s="1"/>
  <c r="K31" i="94"/>
  <c r="K19" i="94"/>
  <c r="H16" i="94"/>
  <c r="H41" i="94"/>
  <c r="H42" i="94"/>
  <c r="H49" i="94"/>
  <c r="H50" i="94"/>
  <c r="D77" i="94"/>
  <c r="G183" i="66" s="1"/>
  <c r="D78" i="94"/>
  <c r="G184" i="66" s="1"/>
  <c r="H32" i="92"/>
  <c r="H31" i="92"/>
  <c r="H27" i="92"/>
  <c r="H26" i="92"/>
  <c r="H25" i="92"/>
  <c r="H22" i="92"/>
  <c r="H21" i="92"/>
  <c r="H19" i="92"/>
  <c r="H17" i="92"/>
  <c r="H15" i="92"/>
  <c r="E29" i="92"/>
  <c r="E27" i="92"/>
  <c r="E21" i="92"/>
  <c r="E19" i="92"/>
  <c r="D78" i="92"/>
  <c r="G172" i="66" s="1"/>
  <c r="H40" i="92"/>
  <c r="H41" i="92"/>
  <c r="H44" i="92"/>
  <c r="H45" i="92"/>
  <c r="H48" i="92"/>
  <c r="H49" i="92"/>
  <c r="H52" i="92"/>
  <c r="H53" i="92"/>
  <c r="H56" i="92"/>
  <c r="K15" i="90"/>
  <c r="K24" i="90"/>
  <c r="H27" i="90"/>
  <c r="H21" i="90"/>
  <c r="M65" i="90"/>
  <c r="M62" i="90"/>
  <c r="E22" i="90"/>
  <c r="E62" i="90"/>
  <c r="E65" i="90"/>
  <c r="H38" i="90"/>
  <c r="H39" i="90"/>
  <c r="H40" i="90"/>
  <c r="H41" i="90"/>
  <c r="H42" i="90"/>
  <c r="H43" i="90"/>
  <c r="H44" i="90"/>
  <c r="H45" i="90"/>
  <c r="H46" i="90"/>
  <c r="H47" i="90"/>
  <c r="H48" i="90"/>
  <c r="H49" i="90"/>
  <c r="H50" i="90"/>
  <c r="H51" i="90"/>
  <c r="H52" i="90"/>
  <c r="H53" i="90"/>
  <c r="H54" i="90"/>
  <c r="H55" i="90"/>
  <c r="H56" i="90"/>
  <c r="H29" i="88"/>
  <c r="E21" i="88"/>
  <c r="M32" i="88"/>
  <c r="M25" i="88"/>
  <c r="M24" i="88"/>
  <c r="M19" i="88"/>
  <c r="M17" i="88"/>
  <c r="H39" i="88"/>
  <c r="H41" i="88"/>
  <c r="H44" i="88"/>
  <c r="H46" i="88"/>
  <c r="H48" i="88"/>
  <c r="H51" i="88"/>
  <c r="M39" i="88"/>
  <c r="M40" i="88"/>
  <c r="M44" i="88"/>
  <c r="M45" i="88"/>
  <c r="M48" i="88"/>
  <c r="M51" i="88"/>
  <c r="M53" i="88"/>
  <c r="M55" i="88"/>
  <c r="H58" i="88"/>
  <c r="M58" i="88"/>
  <c r="D78" i="88"/>
  <c r="G148" i="66" s="1"/>
  <c r="H38" i="88"/>
  <c r="H40" i="88"/>
  <c r="H42" i="88"/>
  <c r="H43" i="88"/>
  <c r="H45" i="88"/>
  <c r="H47" i="88"/>
  <c r="H49" i="88"/>
  <c r="H50" i="88"/>
  <c r="H52" i="88"/>
  <c r="H53" i="88"/>
  <c r="H54" i="88"/>
  <c r="H55" i="88"/>
  <c r="H56" i="88"/>
  <c r="E27" i="86"/>
  <c r="E23" i="86"/>
  <c r="E17" i="86"/>
  <c r="K66" i="86"/>
  <c r="J71" i="86"/>
  <c r="M25" i="86"/>
  <c r="M23" i="86"/>
  <c r="H31" i="86"/>
  <c r="H26" i="86"/>
  <c r="H32" i="86"/>
  <c r="H29" i="86"/>
  <c r="H19" i="86"/>
  <c r="H15" i="86"/>
  <c r="L67" i="86"/>
  <c r="M66" i="86" s="1"/>
  <c r="D78" i="86"/>
  <c r="G136" i="66" s="1"/>
  <c r="H41" i="86"/>
  <c r="H50" i="86"/>
  <c r="M38" i="86"/>
  <c r="M39" i="86"/>
  <c r="M40" i="86"/>
  <c r="M41" i="86"/>
  <c r="M42" i="86"/>
  <c r="M43" i="86"/>
  <c r="M44" i="86"/>
  <c r="M45" i="86"/>
  <c r="M46" i="86"/>
  <c r="M47" i="86"/>
  <c r="M48" i="86"/>
  <c r="M49" i="86"/>
  <c r="M50" i="86"/>
  <c r="M51" i="86"/>
  <c r="M52" i="86"/>
  <c r="M53" i="86"/>
  <c r="M54" i="86"/>
  <c r="M55" i="86"/>
  <c r="M56" i="86"/>
  <c r="M57" i="86"/>
  <c r="M58" i="86"/>
  <c r="D79" i="86"/>
  <c r="G137" i="66" s="1"/>
  <c r="H44" i="86"/>
  <c r="D77" i="86"/>
  <c r="G135" i="66" s="1"/>
  <c r="H31" i="84"/>
  <c r="H22" i="84"/>
  <c r="K66" i="84"/>
  <c r="K65" i="84"/>
  <c r="K64" i="84"/>
  <c r="K62" i="84"/>
  <c r="K61" i="84"/>
  <c r="M61" i="84"/>
  <c r="H41" i="84"/>
  <c r="M38" i="84"/>
  <c r="M46" i="84"/>
  <c r="M58" i="84"/>
  <c r="H44" i="84"/>
  <c r="K28" i="82"/>
  <c r="K17" i="82"/>
  <c r="H29" i="82"/>
  <c r="L71" i="82"/>
  <c r="E31" i="82"/>
  <c r="E19" i="82"/>
  <c r="K41" i="82"/>
  <c r="K47" i="82"/>
  <c r="K52" i="82"/>
  <c r="K57" i="82"/>
  <c r="H38" i="82"/>
  <c r="H39" i="82"/>
  <c r="H40" i="82"/>
  <c r="H41" i="82"/>
  <c r="H42" i="82"/>
  <c r="H43" i="82"/>
  <c r="H44" i="82"/>
  <c r="H45" i="82"/>
  <c r="H46" i="82"/>
  <c r="H47" i="82"/>
  <c r="H48" i="82"/>
  <c r="H49" i="82"/>
  <c r="H50" i="82"/>
  <c r="H51" i="82"/>
  <c r="H52" i="82"/>
  <c r="H53" i="82"/>
  <c r="H54" i="82"/>
  <c r="H55" i="82"/>
  <c r="H56" i="82"/>
  <c r="K29" i="80"/>
  <c r="L71" i="80"/>
  <c r="M64" i="80"/>
  <c r="M63" i="80"/>
  <c r="M62" i="80"/>
  <c r="E31" i="80"/>
  <c r="H65" i="80"/>
  <c r="H61" i="80"/>
  <c r="D78" i="80"/>
  <c r="G100" i="66" s="1"/>
  <c r="H41" i="80"/>
  <c r="H44" i="80"/>
  <c r="H49" i="80"/>
  <c r="H56" i="80"/>
  <c r="D77" i="80"/>
  <c r="G99" i="66" s="1"/>
  <c r="H17" i="78"/>
  <c r="K27" i="78"/>
  <c r="K19" i="78"/>
  <c r="K33" i="78"/>
  <c r="K26" i="78"/>
  <c r="K24" i="78"/>
  <c r="K16" i="78"/>
  <c r="L67" i="78"/>
  <c r="M66" i="78" s="1"/>
  <c r="H41" i="78"/>
  <c r="H54" i="78"/>
  <c r="M40" i="78"/>
  <c r="H58" i="78"/>
  <c r="H46" i="78"/>
  <c r="H51" i="78"/>
  <c r="K33" i="76"/>
  <c r="K29" i="76"/>
  <c r="K28" i="76"/>
  <c r="K27" i="76"/>
  <c r="K25" i="76"/>
  <c r="K23" i="76"/>
  <c r="K22" i="76"/>
  <c r="K19" i="76"/>
  <c r="K18" i="76"/>
  <c r="K17" i="76"/>
  <c r="H24" i="76"/>
  <c r="M66" i="76"/>
  <c r="M62" i="76"/>
  <c r="M61" i="76"/>
  <c r="K62" i="76"/>
  <c r="K63" i="76"/>
  <c r="K64" i="76"/>
  <c r="D78" i="76"/>
  <c r="G76" i="66" s="1"/>
  <c r="H38" i="76"/>
  <c r="H39" i="76"/>
  <c r="H40" i="76"/>
  <c r="H41" i="76"/>
  <c r="H42" i="76"/>
  <c r="H43" i="76"/>
  <c r="H44" i="76"/>
  <c r="H45" i="76"/>
  <c r="H46" i="76"/>
  <c r="H47" i="76"/>
  <c r="H48" i="76"/>
  <c r="H49" i="76"/>
  <c r="H50" i="76"/>
  <c r="H51" i="76"/>
  <c r="H52" i="76"/>
  <c r="H53" i="76"/>
  <c r="H54" i="76"/>
  <c r="H55" i="76"/>
  <c r="H56" i="76"/>
  <c r="K61" i="76"/>
  <c r="D77" i="76"/>
  <c r="G75" i="66" s="1"/>
  <c r="M31" i="74"/>
  <c r="M27" i="74"/>
  <c r="M23" i="74"/>
  <c r="M19" i="74"/>
  <c r="M18" i="74"/>
  <c r="H17" i="74"/>
  <c r="K61" i="74"/>
  <c r="K29" i="74"/>
  <c r="K15" i="74"/>
  <c r="K22" i="74"/>
  <c r="H38" i="74"/>
  <c r="H42" i="74"/>
  <c r="H44" i="74"/>
  <c r="H46" i="74"/>
  <c r="H50" i="74"/>
  <c r="H53" i="74"/>
  <c r="M38" i="74"/>
  <c r="M42" i="74"/>
  <c r="M44" i="74"/>
  <c r="M48" i="74"/>
  <c r="M49" i="74"/>
  <c r="M53" i="74"/>
  <c r="M54" i="74"/>
  <c r="H58" i="74"/>
  <c r="D79" i="74"/>
  <c r="G65" i="66" s="1"/>
  <c r="H39" i="74"/>
  <c r="H41" i="74"/>
  <c r="H45" i="74"/>
  <c r="H47" i="74"/>
  <c r="H49" i="74"/>
  <c r="H52" i="74"/>
  <c r="H54" i="74"/>
  <c r="H55" i="74"/>
  <c r="M22" i="72"/>
  <c r="M66" i="72"/>
  <c r="M65" i="72"/>
  <c r="M64" i="72"/>
  <c r="M62" i="72"/>
  <c r="M61" i="72"/>
  <c r="K64" i="72"/>
  <c r="K66" i="72"/>
  <c r="J71" i="72"/>
  <c r="K48" i="72"/>
  <c r="D78" i="72"/>
  <c r="G52" i="66" s="1"/>
  <c r="H44" i="72"/>
  <c r="H47" i="72"/>
  <c r="H19" i="70"/>
  <c r="M21" i="70"/>
  <c r="K38" i="70"/>
  <c r="K39" i="70"/>
  <c r="K40" i="70"/>
  <c r="K41" i="70"/>
  <c r="K42" i="70"/>
  <c r="K43" i="70"/>
  <c r="K44" i="70"/>
  <c r="K45" i="70"/>
  <c r="K46" i="70"/>
  <c r="K47" i="70"/>
  <c r="K48" i="70"/>
  <c r="K49" i="70"/>
  <c r="K50" i="70"/>
  <c r="K51" i="70"/>
  <c r="K52" i="70"/>
  <c r="K53" i="70"/>
  <c r="K54" i="70"/>
  <c r="K55" i="70"/>
  <c r="K56" i="70"/>
  <c r="M54" i="7"/>
  <c r="H28" i="7"/>
  <c r="E48" i="7"/>
  <c r="D77" i="7"/>
  <c r="G27" i="66" s="1"/>
  <c r="H18" i="7"/>
  <c r="E45" i="7"/>
  <c r="K61" i="72"/>
  <c r="D76" i="104"/>
  <c r="G242" i="66" s="1"/>
  <c r="M61" i="104"/>
  <c r="M62" i="104"/>
  <c r="M66" i="104"/>
  <c r="M50" i="104"/>
  <c r="E23" i="70"/>
  <c r="M61" i="86"/>
  <c r="M65" i="86"/>
  <c r="H61" i="76"/>
  <c r="K57" i="88"/>
  <c r="K51" i="88"/>
  <c r="K49" i="88"/>
  <c r="K43" i="88"/>
  <c r="K41" i="88"/>
  <c r="K48" i="88"/>
  <c r="K40" i="88"/>
  <c r="K58" i="88"/>
  <c r="K54" i="88"/>
  <c r="K38" i="88"/>
  <c r="K52" i="88"/>
  <c r="K57" i="74"/>
  <c r="K53" i="74"/>
  <c r="K49" i="74"/>
  <c r="K45" i="74"/>
  <c r="K41" i="74"/>
  <c r="K54" i="74"/>
  <c r="K38" i="74"/>
  <c r="K44" i="74"/>
  <c r="K56" i="74"/>
  <c r="K52" i="74"/>
  <c r="K48" i="74"/>
  <c r="M65" i="78"/>
  <c r="H24" i="72"/>
  <c r="H20" i="72"/>
  <c r="H23" i="72"/>
  <c r="H18" i="72"/>
  <c r="H32" i="72"/>
  <c r="H25" i="72"/>
  <c r="H22" i="72"/>
  <c r="H15" i="72"/>
  <c r="E55" i="82"/>
  <c r="E53" i="82"/>
  <c r="E47" i="82"/>
  <c r="E45" i="82"/>
  <c r="E39" i="82"/>
  <c r="E58" i="82"/>
  <c r="E56" i="82"/>
  <c r="E54" i="82"/>
  <c r="E38" i="82"/>
  <c r="E46" i="82"/>
  <c r="E62" i="82"/>
  <c r="E63" i="82"/>
  <c r="E65" i="82"/>
  <c r="M33" i="84"/>
  <c r="M26" i="84"/>
  <c r="E39" i="70"/>
  <c r="E57" i="78"/>
  <c r="E55" i="78"/>
  <c r="E53" i="78"/>
  <c r="E51" i="78"/>
  <c r="E49" i="78"/>
  <c r="E47" i="78"/>
  <c r="E45" i="78"/>
  <c r="E43" i="78"/>
  <c r="E41" i="78"/>
  <c r="E39" i="78"/>
  <c r="E52" i="78"/>
  <c r="E44" i="78"/>
  <c r="E58" i="78"/>
  <c r="E56" i="78"/>
  <c r="E50" i="78"/>
  <c r="E46" i="78"/>
  <c r="E40" i="78"/>
  <c r="E54" i="78"/>
  <c r="M39" i="78"/>
  <c r="M55" i="78"/>
  <c r="M44" i="78"/>
  <c r="H58" i="80"/>
  <c r="H39" i="80"/>
  <c r="H43" i="80"/>
  <c r="H47" i="80"/>
  <c r="H51" i="80"/>
  <c r="H55" i="80"/>
  <c r="H42" i="80"/>
  <c r="H48" i="80"/>
  <c r="H53" i="80"/>
  <c r="H57" i="80"/>
  <c r="M66" i="84"/>
  <c r="E24" i="88"/>
  <c r="E22" i="88"/>
  <c r="M31" i="88"/>
  <c r="M26" i="88"/>
  <c r="M22" i="88"/>
  <c r="M18" i="88"/>
  <c r="M33" i="88"/>
  <c r="M27" i="88"/>
  <c r="M21" i="88"/>
  <c r="M16" i="88"/>
  <c r="J67" i="102"/>
  <c r="K66" i="102" s="1"/>
  <c r="M31" i="104"/>
  <c r="M26" i="104"/>
  <c r="M22" i="104"/>
  <c r="M18" i="104"/>
  <c r="M29" i="104"/>
  <c r="M24" i="104"/>
  <c r="M19" i="104"/>
  <c r="M33" i="104"/>
  <c r="M25" i="104"/>
  <c r="M17" i="104"/>
  <c r="M32" i="104"/>
  <c r="M21" i="104"/>
  <c r="M50" i="78"/>
  <c r="H54" i="80"/>
  <c r="H46" i="80"/>
  <c r="H40" i="80"/>
  <c r="M65" i="84"/>
  <c r="M20" i="88"/>
  <c r="M28" i="88"/>
  <c r="E23" i="88"/>
  <c r="H65" i="96"/>
  <c r="M65" i="104"/>
  <c r="M64" i="104"/>
  <c r="L71" i="104"/>
  <c r="M63" i="104"/>
  <c r="M16" i="104"/>
  <c r="M28" i="104"/>
  <c r="E42" i="7"/>
  <c r="E56" i="7"/>
  <c r="E54" i="72"/>
  <c r="E51" i="72"/>
  <c r="E43" i="72"/>
  <c r="E38" i="72"/>
  <c r="E58" i="72"/>
  <c r="E44" i="72"/>
  <c r="E40" i="72"/>
  <c r="E56" i="72"/>
  <c r="E45" i="72"/>
  <c r="E42" i="72"/>
  <c r="E57" i="72"/>
  <c r="E41" i="72"/>
  <c r="E55" i="72"/>
  <c r="E52" i="72"/>
  <c r="K63" i="72"/>
  <c r="K65" i="72"/>
  <c r="K62" i="72"/>
  <c r="H19" i="74"/>
  <c r="M33" i="74"/>
  <c r="M28" i="74"/>
  <c r="M24" i="74"/>
  <c r="M20" i="74"/>
  <c r="M16" i="74"/>
  <c r="M32" i="74"/>
  <c r="M26" i="74"/>
  <c r="M21" i="74"/>
  <c r="M15" i="74"/>
  <c r="K54" i="76"/>
  <c r="K46" i="76"/>
  <c r="K40" i="76"/>
  <c r="K44" i="76"/>
  <c r="E38" i="78"/>
  <c r="E48" i="78"/>
  <c r="H57" i="78"/>
  <c r="H52" i="78"/>
  <c r="H47" i="78"/>
  <c r="H48" i="78"/>
  <c r="H53" i="78"/>
  <c r="M24" i="80"/>
  <c r="M19" i="80"/>
  <c r="E21" i="82"/>
  <c r="E18" i="82"/>
  <c r="M25" i="82"/>
  <c r="D79" i="90"/>
  <c r="G161" i="66" s="1"/>
  <c r="M57" i="90"/>
  <c r="M53" i="90"/>
  <c r="M49" i="90"/>
  <c r="M45" i="90"/>
  <c r="M41" i="90"/>
  <c r="D76" i="90"/>
  <c r="G158" i="66" s="1"/>
  <c r="M55" i="90"/>
  <c r="M48" i="90"/>
  <c r="M46" i="90"/>
  <c r="M39" i="90"/>
  <c r="M58" i="90"/>
  <c r="M50" i="90"/>
  <c r="M43" i="90"/>
  <c r="M38" i="90"/>
  <c r="D78" i="90"/>
  <c r="G160" i="66" s="1"/>
  <c r="M52" i="90"/>
  <c r="M42" i="90"/>
  <c r="D77" i="90"/>
  <c r="G159" i="66" s="1"/>
  <c r="M47" i="90"/>
  <c r="M44" i="90"/>
  <c r="M40" i="90"/>
  <c r="L71" i="96"/>
  <c r="M64" i="96"/>
  <c r="M63" i="96"/>
  <c r="M61" i="96"/>
  <c r="D67" i="100"/>
  <c r="H29" i="102"/>
  <c r="H25" i="102"/>
  <c r="H21" i="102"/>
  <c r="H17" i="102"/>
  <c r="H33" i="102"/>
  <c r="H27" i="102"/>
  <c r="H22" i="102"/>
  <c r="H16" i="102"/>
  <c r="H26" i="102"/>
  <c r="H19" i="102"/>
  <c r="H32" i="102"/>
  <c r="H23" i="102"/>
  <c r="M41" i="78"/>
  <c r="H52" i="80"/>
  <c r="H45" i="80"/>
  <c r="H38" i="80"/>
  <c r="M15" i="88"/>
  <c r="M23" i="88"/>
  <c r="M29" i="88"/>
  <c r="E32" i="88"/>
  <c r="H66" i="96"/>
  <c r="M20" i="104"/>
  <c r="H63" i="76"/>
  <c r="E42" i="78"/>
  <c r="H20" i="90"/>
  <c r="H19" i="90"/>
  <c r="K26" i="92"/>
  <c r="H15" i="94"/>
  <c r="H29" i="70"/>
  <c r="M15" i="70"/>
  <c r="E57" i="74"/>
  <c r="E52" i="74"/>
  <c r="E49" i="74"/>
  <c r="E44" i="74"/>
  <c r="E41" i="74"/>
  <c r="E58" i="74"/>
  <c r="E55" i="74"/>
  <c r="E51" i="74"/>
  <c r="E48" i="74"/>
  <c r="E53" i="74"/>
  <c r="E50" i="74"/>
  <c r="E46" i="74"/>
  <c r="E39" i="74"/>
  <c r="J71" i="76"/>
  <c r="K66" i="76"/>
  <c r="K25" i="78"/>
  <c r="K17" i="78"/>
  <c r="K28" i="78"/>
  <c r="K20" i="78"/>
  <c r="K32" i="78"/>
  <c r="K21" i="78"/>
  <c r="K31" i="78"/>
  <c r="K18" i="78"/>
  <c r="E45" i="84"/>
  <c r="K57" i="84"/>
  <c r="K55" i="84"/>
  <c r="K53" i="84"/>
  <c r="K51" i="84"/>
  <c r="K49" i="84"/>
  <c r="K47" i="84"/>
  <c r="K45" i="84"/>
  <c r="K43" i="84"/>
  <c r="K41" i="84"/>
  <c r="K39" i="84"/>
  <c r="K56" i="84"/>
  <c r="K48" i="84"/>
  <c r="K40" i="84"/>
  <c r="K46" i="84"/>
  <c r="K42" i="84"/>
  <c r="K58" i="84"/>
  <c r="K54" i="84"/>
  <c r="K44" i="84"/>
  <c r="K64" i="86"/>
  <c r="K61" i="86"/>
  <c r="K62" i="86"/>
  <c r="E54" i="88"/>
  <c r="E51" i="88"/>
  <c r="E46" i="88"/>
  <c r="E43" i="88"/>
  <c r="E38" i="88"/>
  <c r="E57" i="88"/>
  <c r="E53" i="88"/>
  <c r="E50" i="88"/>
  <c r="E39" i="88"/>
  <c r="E56" i="88"/>
  <c r="E52" i="88"/>
  <c r="E47" i="88"/>
  <c r="E42" i="88"/>
  <c r="E58" i="88"/>
  <c r="E49" i="88"/>
  <c r="E40" i="88"/>
  <c r="D76" i="88"/>
  <c r="G146" i="66" s="1"/>
  <c r="M38" i="88"/>
  <c r="M42" i="88"/>
  <c r="M46" i="88"/>
  <c r="M50" i="88"/>
  <c r="M54" i="88"/>
  <c r="D77" i="88"/>
  <c r="G147" i="66" s="1"/>
  <c r="M41" i="88"/>
  <c r="M47" i="88"/>
  <c r="M52" i="88"/>
  <c r="M57" i="88"/>
  <c r="D79" i="88"/>
  <c r="G149" i="66" s="1"/>
  <c r="E55" i="90"/>
  <c r="E47" i="90"/>
  <c r="E39" i="90"/>
  <c r="E52" i="90"/>
  <c r="E38" i="90"/>
  <c r="E53" i="90"/>
  <c r="E46" i="90"/>
  <c r="E56" i="90"/>
  <c r="E57" i="90"/>
  <c r="E58" i="92"/>
  <c r="E54" i="92"/>
  <c r="E50" i="92"/>
  <c r="E46" i="92"/>
  <c r="E42" i="92"/>
  <c r="E38" i="92"/>
  <c r="E57" i="92"/>
  <c r="E55" i="92"/>
  <c r="E48" i="92"/>
  <c r="E41" i="92"/>
  <c r="E39" i="92"/>
  <c r="E52" i="92"/>
  <c r="E47" i="92"/>
  <c r="E45" i="92"/>
  <c r="E40" i="92"/>
  <c r="E56" i="92"/>
  <c r="E53" i="92"/>
  <c r="E51" i="92"/>
  <c r="D76" i="92"/>
  <c r="G170" i="66" s="1"/>
  <c r="M52" i="92"/>
  <c r="M48" i="92"/>
  <c r="M44" i="92"/>
  <c r="D79" i="92"/>
  <c r="G173" i="66" s="1"/>
  <c r="M51" i="92"/>
  <c r="M42" i="92"/>
  <c r="M58" i="92"/>
  <c r="M46" i="92"/>
  <c r="M57" i="92"/>
  <c r="M54" i="92"/>
  <c r="M41" i="92"/>
  <c r="D67" i="96"/>
  <c r="K27" i="100"/>
  <c r="K19" i="100"/>
  <c r="K22" i="100"/>
  <c r="K23" i="100"/>
  <c r="K33" i="100"/>
  <c r="K32" i="100"/>
  <c r="K17" i="100"/>
  <c r="K24" i="100"/>
  <c r="K25" i="74"/>
  <c r="K28" i="74"/>
  <c r="K32" i="74"/>
  <c r="K31" i="74"/>
  <c r="M63" i="76"/>
  <c r="M65" i="76"/>
  <c r="M61" i="82"/>
  <c r="M63" i="82"/>
  <c r="E38" i="84"/>
  <c r="E58" i="84"/>
  <c r="E42" i="84"/>
  <c r="D77" i="84"/>
  <c r="G123" i="66" s="1"/>
  <c r="M40" i="84"/>
  <c r="M48" i="84"/>
  <c r="M52" i="84"/>
  <c r="M56" i="84"/>
  <c r="M39" i="84"/>
  <c r="M45" i="84"/>
  <c r="M50" i="84"/>
  <c r="H33" i="92"/>
  <c r="H28" i="92"/>
  <c r="H24" i="92"/>
  <c r="H20" i="92"/>
  <c r="H16" i="92"/>
  <c r="H29" i="92"/>
  <c r="H23" i="92"/>
  <c r="H18" i="92"/>
  <c r="E21" i="98"/>
  <c r="H46" i="70"/>
  <c r="H49" i="70"/>
  <c r="K64" i="74"/>
  <c r="K32" i="76"/>
  <c r="K24" i="76"/>
  <c r="K20" i="76"/>
  <c r="K16" i="76"/>
  <c r="M33" i="78"/>
  <c r="M16" i="78"/>
  <c r="E17" i="80"/>
  <c r="H64" i="80"/>
  <c r="G71" i="80"/>
  <c r="M65" i="80"/>
  <c r="M61" i="80"/>
  <c r="H33" i="82"/>
  <c r="H28" i="82"/>
  <c r="H24" i="82"/>
  <c r="H16" i="82"/>
  <c r="H25" i="84"/>
  <c r="H18" i="84"/>
  <c r="H19" i="84"/>
  <c r="M62" i="84"/>
  <c r="E33" i="86"/>
  <c r="E28" i="86"/>
  <c r="E24" i="86"/>
  <c r="E16" i="86"/>
  <c r="D71" i="90"/>
  <c r="E66" i="90"/>
  <c r="E63" i="90"/>
  <c r="E61" i="90"/>
  <c r="K43" i="92"/>
  <c r="K56" i="92"/>
  <c r="M61" i="92"/>
  <c r="K24" i="94"/>
  <c r="E56" i="94"/>
  <c r="E52" i="94"/>
  <c r="E48" i="94"/>
  <c r="E44" i="94"/>
  <c r="E40" i="94"/>
  <c r="E58" i="94"/>
  <c r="E55" i="94"/>
  <c r="E50" i="94"/>
  <c r="E47" i="94"/>
  <c r="E42" i="94"/>
  <c r="E39" i="94"/>
  <c r="E57" i="94"/>
  <c r="E46" i="94"/>
  <c r="E43" i="94"/>
  <c r="E41" i="94"/>
  <c r="L67" i="94"/>
  <c r="M66" i="94" s="1"/>
  <c r="J67" i="96"/>
  <c r="K65" i="96" s="1"/>
  <c r="H63" i="96"/>
  <c r="K51" i="98"/>
  <c r="K48" i="98"/>
  <c r="K43" i="98"/>
  <c r="K52" i="98"/>
  <c r="K49" i="98"/>
  <c r="K45" i="98"/>
  <c r="K54" i="98"/>
  <c r="K44" i="98"/>
  <c r="K58" i="98"/>
  <c r="K39" i="98"/>
  <c r="E57" i="100"/>
  <c r="E53" i="100"/>
  <c r="E49" i="100"/>
  <c r="E45" i="100"/>
  <c r="E41" i="100"/>
  <c r="E58" i="100"/>
  <c r="E48" i="100"/>
  <c r="E52" i="100"/>
  <c r="E42" i="100"/>
  <c r="E46" i="100"/>
  <c r="D76" i="100"/>
  <c r="G218" i="66" s="1"/>
  <c r="M41" i="100"/>
  <c r="M45" i="100"/>
  <c r="M49" i="100"/>
  <c r="M53" i="100"/>
  <c r="M57" i="100"/>
  <c r="D79" i="100"/>
  <c r="G221" i="66" s="1"/>
  <c r="D77" i="100"/>
  <c r="G219" i="66" s="1"/>
  <c r="M42" i="100"/>
  <c r="M47" i="100"/>
  <c r="M52" i="100"/>
  <c r="E57" i="104"/>
  <c r="E52" i="104"/>
  <c r="E49" i="104"/>
  <c r="E44" i="104"/>
  <c r="E41" i="104"/>
  <c r="E58" i="104"/>
  <c r="E55" i="104"/>
  <c r="E51" i="104"/>
  <c r="E48" i="104"/>
  <c r="E47" i="104"/>
  <c r="E38" i="104"/>
  <c r="E56" i="104"/>
  <c r="E46" i="104"/>
  <c r="E42" i="104"/>
  <c r="K15" i="76"/>
  <c r="K21" i="76"/>
  <c r="K26" i="76"/>
  <c r="K31" i="76"/>
  <c r="M23" i="78"/>
  <c r="H63" i="80"/>
  <c r="E16" i="80"/>
  <c r="E33" i="80"/>
  <c r="M66" i="80"/>
  <c r="H15" i="82"/>
  <c r="H21" i="82"/>
  <c r="H26" i="82"/>
  <c r="H32" i="82"/>
  <c r="H26" i="84"/>
  <c r="H20" i="84"/>
  <c r="H29" i="84"/>
  <c r="E15" i="86"/>
  <c r="E26" i="86"/>
  <c r="E32" i="86"/>
  <c r="E64" i="90"/>
  <c r="M66" i="92"/>
  <c r="K32" i="94"/>
  <c r="H62" i="96"/>
  <c r="M55" i="100"/>
  <c r="M48" i="100"/>
  <c r="M40" i="100"/>
  <c r="H22" i="7"/>
  <c r="M57" i="72"/>
  <c r="M55" i="72"/>
  <c r="M53" i="72"/>
  <c r="M51" i="72"/>
  <c r="M49" i="72"/>
  <c r="M47" i="72"/>
  <c r="M45" i="72"/>
  <c r="M43" i="72"/>
  <c r="M41" i="72"/>
  <c r="M39" i="72"/>
  <c r="M56" i="72"/>
  <c r="M48" i="72"/>
  <c r="M40" i="72"/>
  <c r="D76" i="72"/>
  <c r="G50" i="66" s="1"/>
  <c r="K65" i="76"/>
  <c r="H18" i="78"/>
  <c r="K58" i="80"/>
  <c r="K54" i="80"/>
  <c r="K50" i="80"/>
  <c r="K46" i="80"/>
  <c r="K42" i="80"/>
  <c r="K55" i="80"/>
  <c r="K52" i="80"/>
  <c r="K49" i="80"/>
  <c r="K39" i="80"/>
  <c r="K47" i="80"/>
  <c r="K44" i="80"/>
  <c r="K41" i="80"/>
  <c r="K38" i="80"/>
  <c r="K63" i="84"/>
  <c r="J71" i="84"/>
  <c r="H16" i="86"/>
  <c r="H25" i="86"/>
  <c r="M29" i="86"/>
  <c r="M26" i="86"/>
  <c r="M22" i="86"/>
  <c r="M18" i="86"/>
  <c r="E58" i="86"/>
  <c r="E55" i="86"/>
  <c r="E52" i="86"/>
  <c r="E47" i="86"/>
  <c r="E44" i="86"/>
  <c r="E39" i="86"/>
  <c r="E57" i="86"/>
  <c r="E50" i="86"/>
  <c r="E41" i="86"/>
  <c r="D67" i="88"/>
  <c r="E63" i="88" s="1"/>
  <c r="K52" i="90"/>
  <c r="K50" i="90"/>
  <c r="M64" i="90"/>
  <c r="K50" i="92"/>
  <c r="K55" i="96"/>
  <c r="K51" i="96"/>
  <c r="K47" i="96"/>
  <c r="K43" i="96"/>
  <c r="K39" i="96"/>
  <c r="K58" i="96"/>
  <c r="K54" i="96"/>
  <c r="K52" i="96"/>
  <c r="K45" i="96"/>
  <c r="K38" i="96"/>
  <c r="K56" i="96"/>
  <c r="K49" i="96"/>
  <c r="K44" i="96"/>
  <c r="K42" i="96"/>
  <c r="K53" i="96"/>
  <c r="K50" i="96"/>
  <c r="K41" i="96"/>
  <c r="K33" i="98"/>
  <c r="K32" i="98"/>
  <c r="K50" i="98"/>
  <c r="E40" i="104"/>
  <c r="E53" i="104"/>
  <c r="E58" i="96"/>
  <c r="E54" i="96"/>
  <c r="E50" i="96"/>
  <c r="E46" i="96"/>
  <c r="E42" i="96"/>
  <c r="E38" i="96"/>
  <c r="E56" i="96"/>
  <c r="E49" i="96"/>
  <c r="E47" i="96"/>
  <c r="E40" i="96"/>
  <c r="E57" i="98"/>
  <c r="E55" i="98"/>
  <c r="E53" i="98"/>
  <c r="E51" i="98"/>
  <c r="E49" i="98"/>
  <c r="E47" i="98"/>
  <c r="E45" i="98"/>
  <c r="E43" i="98"/>
  <c r="E41" i="98"/>
  <c r="E39" i="98"/>
  <c r="E54" i="98"/>
  <c r="E46" i="98"/>
  <c r="E38" i="98"/>
  <c r="E56" i="98"/>
  <c r="E42" i="98"/>
  <c r="E21" i="100"/>
  <c r="L71" i="100"/>
  <c r="M66" i="100"/>
  <c r="H57" i="102"/>
  <c r="H38" i="102"/>
  <c r="H42" i="102"/>
  <c r="H46" i="102"/>
  <c r="H50" i="102"/>
  <c r="H54" i="102"/>
  <c r="M62" i="102"/>
  <c r="M67" i="102" s="1"/>
  <c r="E24" i="100"/>
  <c r="E31" i="100"/>
  <c r="M64" i="100"/>
  <c r="H52" i="102"/>
  <c r="H47" i="102"/>
  <c r="H41" i="102"/>
  <c r="H58" i="92"/>
  <c r="H57" i="92"/>
  <c r="K16" i="96"/>
  <c r="K17" i="96"/>
  <c r="E48" i="96"/>
  <c r="E51" i="96"/>
  <c r="H58" i="96"/>
  <c r="H57" i="96"/>
  <c r="E40" i="98"/>
  <c r="E50" i="98"/>
  <c r="E58" i="98"/>
  <c r="K53" i="100"/>
  <c r="K50" i="100"/>
  <c r="K45" i="100"/>
  <c r="K42" i="100"/>
  <c r="K55" i="100"/>
  <c r="K48" i="100"/>
  <c r="K44" i="100"/>
  <c r="K41" i="100"/>
  <c r="E31" i="102"/>
  <c r="E26" i="102"/>
  <c r="E22" i="102"/>
  <c r="E18" i="102"/>
  <c r="H58" i="102"/>
  <c r="E20" i="104"/>
  <c r="K25" i="104"/>
  <c r="K17" i="104"/>
  <c r="K27" i="104"/>
  <c r="K20" i="104"/>
  <c r="K57" i="104"/>
  <c r="K47" i="104"/>
  <c r="K46" i="104"/>
  <c r="J67" i="80"/>
  <c r="K61" i="80" s="1"/>
  <c r="D79" i="82"/>
  <c r="G113" i="66" s="1"/>
  <c r="K58" i="86"/>
  <c r="K56" i="86"/>
  <c r="K54" i="86"/>
  <c r="K52" i="86"/>
  <c r="K50" i="86"/>
  <c r="K48" i="86"/>
  <c r="K46" i="86"/>
  <c r="K44" i="86"/>
  <c r="K42" i="86"/>
  <c r="K40" i="86"/>
  <c r="K38" i="86"/>
  <c r="D67" i="86"/>
  <c r="E66" i="86" s="1"/>
  <c r="D67" i="92"/>
  <c r="E63" i="92" s="1"/>
  <c r="M58" i="94"/>
  <c r="M54" i="94"/>
  <c r="M50" i="94"/>
  <c r="M46" i="94"/>
  <c r="M42" i="94"/>
  <c r="M38" i="94"/>
  <c r="D76" i="96"/>
  <c r="G194" i="66" s="1"/>
  <c r="M56" i="96"/>
  <c r="M52" i="96"/>
  <c r="M48" i="96"/>
  <c r="M44" i="96"/>
  <c r="M40" i="96"/>
  <c r="M58" i="96"/>
  <c r="M57" i="96"/>
  <c r="M50" i="96"/>
  <c r="M43" i="96"/>
  <c r="M41" i="96"/>
  <c r="E56" i="102"/>
  <c r="E52" i="102"/>
  <c r="E48" i="102"/>
  <c r="E44" i="102"/>
  <c r="E40" i="102"/>
  <c r="E58" i="102"/>
  <c r="E55" i="102"/>
  <c r="E50" i="102"/>
  <c r="E47" i="102"/>
  <c r="E42" i="102"/>
  <c r="E39" i="102"/>
  <c r="M58" i="102"/>
  <c r="M54" i="102"/>
  <c r="M50" i="102"/>
  <c r="M46" i="102"/>
  <c r="M42" i="102"/>
  <c r="M38" i="102"/>
  <c r="G67" i="104"/>
  <c r="H64" i="104" s="1"/>
  <c r="E66" i="92"/>
  <c r="L71" i="94"/>
  <c r="M65" i="94"/>
  <c r="M61" i="94"/>
  <c r="H63" i="82"/>
  <c r="J71" i="96"/>
  <c r="K61" i="96"/>
  <c r="K63" i="96"/>
  <c r="D71" i="96"/>
  <c r="E64" i="96"/>
  <c r="E63" i="96"/>
  <c r="E62" i="96"/>
  <c r="E61" i="96"/>
  <c r="E66" i="88"/>
  <c r="K64" i="96"/>
  <c r="J71" i="102"/>
  <c r="K64" i="102"/>
  <c r="E61" i="82"/>
  <c r="E30" i="96" l="1"/>
  <c r="E31" i="96"/>
  <c r="H62" i="104"/>
  <c r="H49" i="1"/>
  <c r="M65" i="82"/>
  <c r="D79" i="96"/>
  <c r="G197" i="66" s="1"/>
  <c r="J67" i="78"/>
  <c r="J71" i="78" s="1"/>
  <c r="M46" i="96"/>
  <c r="K55" i="98"/>
  <c r="K50" i="102"/>
  <c r="D67" i="7"/>
  <c r="D79" i="76"/>
  <c r="G77" i="66" s="1"/>
  <c r="M54" i="90"/>
  <c r="H58" i="90"/>
  <c r="M43" i="94"/>
  <c r="D79" i="94"/>
  <c r="G185" i="66" s="1"/>
  <c r="H27" i="2"/>
  <c r="H51" i="2"/>
  <c r="H21" i="7"/>
  <c r="H32" i="7"/>
  <c r="E53" i="7"/>
  <c r="E49" i="7"/>
  <c r="E43" i="7"/>
  <c r="E55" i="7"/>
  <c r="E58" i="7"/>
  <c r="E51" i="7"/>
  <c r="E47" i="7"/>
  <c r="E38" i="7"/>
  <c r="E50" i="7"/>
  <c r="E57" i="7"/>
  <c r="E46" i="7"/>
  <c r="E41" i="7"/>
  <c r="E40" i="7"/>
  <c r="E54" i="7"/>
  <c r="E52" i="7"/>
  <c r="E44" i="7"/>
  <c r="H15" i="7"/>
  <c r="H17" i="7"/>
  <c r="M27" i="7"/>
  <c r="H55" i="7"/>
  <c r="M22" i="7"/>
  <c r="H24" i="7"/>
  <c r="H20" i="7"/>
  <c r="H26" i="7"/>
  <c r="H58" i="7"/>
  <c r="H16" i="7"/>
  <c r="H27" i="7"/>
  <c r="M31" i="7"/>
  <c r="M23" i="7"/>
  <c r="M29" i="7"/>
  <c r="E28" i="7"/>
  <c r="H19" i="7"/>
  <c r="H23" i="7"/>
  <c r="H25" i="7"/>
  <c r="H23" i="76"/>
  <c r="H27" i="76"/>
  <c r="H18" i="76"/>
  <c r="H16" i="76"/>
  <c r="H32" i="76"/>
  <c r="H26" i="76"/>
  <c r="H20" i="76"/>
  <c r="E33" i="98"/>
  <c r="E18" i="104"/>
  <c r="E16" i="104"/>
  <c r="E33" i="104"/>
  <c r="E17" i="100"/>
  <c r="H26" i="96"/>
  <c r="M17" i="98"/>
  <c r="H20" i="104"/>
  <c r="M32" i="98"/>
  <c r="E22" i="100"/>
  <c r="E22" i="104"/>
  <c r="E29" i="104"/>
  <c r="E24" i="104"/>
  <c r="H16" i="96"/>
  <c r="E25" i="104"/>
  <c r="E28" i="104"/>
  <c r="H32" i="96"/>
  <c r="H27" i="96"/>
  <c r="M16" i="98"/>
  <c r="E27" i="98"/>
  <c r="E16" i="100"/>
  <c r="E32" i="100"/>
  <c r="E19" i="104"/>
  <c r="E27" i="104"/>
  <c r="K66" i="82"/>
  <c r="J71" i="82"/>
  <c r="K64" i="82"/>
  <c r="K65" i="82"/>
  <c r="K61" i="82"/>
  <c r="K17" i="94"/>
  <c r="K33" i="94"/>
  <c r="H24" i="90"/>
  <c r="E28" i="88"/>
  <c r="K56" i="82"/>
  <c r="K33" i="82"/>
  <c r="E26" i="88"/>
  <c r="H15" i="90"/>
  <c r="H22" i="90"/>
  <c r="H29" i="90"/>
  <c r="K23" i="94"/>
  <c r="M58" i="82"/>
  <c r="H19" i="88"/>
  <c r="K25" i="94"/>
  <c r="H31" i="90"/>
  <c r="H28" i="90"/>
  <c r="E18" i="88"/>
  <c r="M32" i="82"/>
  <c r="E16" i="88"/>
  <c r="E33" i="88"/>
  <c r="E26" i="84"/>
  <c r="K55" i="82"/>
  <c r="K49" i="82"/>
  <c r="K44" i="82"/>
  <c r="K39" i="82"/>
  <c r="K22" i="82"/>
  <c r="E29" i="88"/>
  <c r="H17" i="90"/>
  <c r="H23" i="90"/>
  <c r="H32" i="90"/>
  <c r="K21" i="90"/>
  <c r="E15" i="92"/>
  <c r="E23" i="92"/>
  <c r="E32" i="92"/>
  <c r="K18" i="94"/>
  <c r="K21" i="94"/>
  <c r="H25" i="90"/>
  <c r="E25" i="88"/>
  <c r="E15" i="88"/>
  <c r="E27" i="88"/>
  <c r="K51" i="82"/>
  <c r="K45" i="82"/>
  <c r="K40" i="82"/>
  <c r="K21" i="82"/>
  <c r="D76" i="82"/>
  <c r="G110" i="66" s="1"/>
  <c r="H27" i="88"/>
  <c r="K26" i="94"/>
  <c r="K16" i="94"/>
  <c r="H16" i="90"/>
  <c r="H33" i="90"/>
  <c r="E31" i="88"/>
  <c r="E17" i="88"/>
  <c r="E20" i="88"/>
  <c r="K53" i="82"/>
  <c r="K48" i="82"/>
  <c r="K43" i="82"/>
  <c r="K16" i="82"/>
  <c r="K26" i="82"/>
  <c r="E19" i="88"/>
  <c r="H23" i="88"/>
  <c r="H18" i="90"/>
  <c r="H26" i="90"/>
  <c r="K18" i="90"/>
  <c r="K32" i="90"/>
  <c r="E17" i="92"/>
  <c r="E25" i="92"/>
  <c r="K20" i="94"/>
  <c r="D76" i="78"/>
  <c r="D77" i="78"/>
  <c r="G87" i="66" s="1"/>
  <c r="D78" i="78"/>
  <c r="D79" i="78"/>
  <c r="G89" i="66" s="1"/>
  <c r="H32" i="78"/>
  <c r="M28" i="78"/>
  <c r="H55" i="78"/>
  <c r="H43" i="78"/>
  <c r="M58" i="78"/>
  <c r="L71" i="78"/>
  <c r="H38" i="78"/>
  <c r="H56" i="78"/>
  <c r="H39" i="78"/>
  <c r="K19" i="80"/>
  <c r="K66" i="78"/>
  <c r="E22" i="80"/>
  <c r="M18" i="78"/>
  <c r="E29" i="80"/>
  <c r="H44" i="78"/>
  <c r="H40" i="78"/>
  <c r="M42" i="78"/>
  <c r="M49" i="78"/>
  <c r="M43" i="78"/>
  <c r="H49" i="78"/>
  <c r="M45" i="78"/>
  <c r="E20" i="80"/>
  <c r="K22" i="80"/>
  <c r="K18" i="74"/>
  <c r="K20" i="74"/>
  <c r="H17" i="76"/>
  <c r="H22" i="76"/>
  <c r="K26" i="74"/>
  <c r="H15" i="76"/>
  <c r="H21" i="76"/>
  <c r="H29" i="76"/>
  <c r="K21" i="74"/>
  <c r="K17" i="74"/>
  <c r="H28" i="76"/>
  <c r="H31" i="76"/>
  <c r="H33" i="70"/>
  <c r="K19" i="74"/>
  <c r="H19" i="76"/>
  <c r="H25" i="76"/>
  <c r="H33" i="76"/>
  <c r="H57" i="70"/>
  <c r="E22" i="7"/>
  <c r="E25" i="72"/>
  <c r="H50" i="70"/>
  <c r="E18" i="7"/>
  <c r="H45" i="70"/>
  <c r="K41" i="7"/>
  <c r="H54" i="7"/>
  <c r="K54" i="7"/>
  <c r="H51" i="7"/>
  <c r="H52" i="7"/>
  <c r="K33" i="7"/>
  <c r="H48" i="7"/>
  <c r="K38" i="7"/>
  <c r="K24" i="7"/>
  <c r="K42" i="7"/>
  <c r="E64" i="7"/>
  <c r="E63" i="7"/>
  <c r="E65" i="7"/>
  <c r="H38" i="7"/>
  <c r="K51" i="7"/>
  <c r="H53" i="7"/>
  <c r="H41" i="7"/>
  <c r="H57" i="7"/>
  <c r="K21" i="7"/>
  <c r="H44" i="7"/>
  <c r="K22" i="7"/>
  <c r="K15" i="7"/>
  <c r="K57" i="7"/>
  <c r="H43" i="7"/>
  <c r="J67" i="7"/>
  <c r="K61" i="7" s="1"/>
  <c r="H50" i="7"/>
  <c r="H45" i="7"/>
  <c r="K17" i="7"/>
  <c r="E61" i="7"/>
  <c r="K29" i="7"/>
  <c r="H49" i="7"/>
  <c r="K52" i="7"/>
  <c r="K39" i="7"/>
  <c r="H47" i="7"/>
  <c r="H42" i="7"/>
  <c r="H56" i="7"/>
  <c r="K19" i="7"/>
  <c r="H39" i="7"/>
  <c r="K27" i="7"/>
  <c r="K23" i="7"/>
  <c r="H40" i="7"/>
  <c r="G51" i="1"/>
  <c r="G257" i="66" s="1"/>
  <c r="I26" i="1"/>
  <c r="K58" i="78"/>
  <c r="K54" i="78"/>
  <c r="K48" i="78"/>
  <c r="K43" i="78"/>
  <c r="K38" i="78"/>
  <c r="K52" i="78"/>
  <c r="K47" i="78"/>
  <c r="K42" i="78"/>
  <c r="K56" i="78"/>
  <c r="K51" i="78"/>
  <c r="K46" i="78"/>
  <c r="K40" i="78"/>
  <c r="K64" i="78"/>
  <c r="G67" i="84"/>
  <c r="H63" i="84" s="1"/>
  <c r="H61" i="84"/>
  <c r="M30" i="96"/>
  <c r="M25" i="96"/>
  <c r="M29" i="96"/>
  <c r="M18" i="96"/>
  <c r="M27" i="96"/>
  <c r="K57" i="90"/>
  <c r="K61" i="78"/>
  <c r="K26" i="86"/>
  <c r="M22" i="80"/>
  <c r="M32" i="80"/>
  <c r="E31" i="7"/>
  <c r="M28" i="96"/>
  <c r="M49" i="7"/>
  <c r="L67" i="7"/>
  <c r="M66" i="7" s="1"/>
  <c r="H56" i="84"/>
  <c r="K27" i="86"/>
  <c r="E46" i="72"/>
  <c r="E47" i="72"/>
  <c r="E49" i="72"/>
  <c r="E48" i="72"/>
  <c r="E39" i="72"/>
  <c r="H30" i="74"/>
  <c r="H31" i="74"/>
  <c r="H16" i="74"/>
  <c r="H29" i="74"/>
  <c r="K55" i="78"/>
  <c r="E30" i="84"/>
  <c r="E16" i="84"/>
  <c r="E32" i="84"/>
  <c r="M30" i="84"/>
  <c r="M15" i="84"/>
  <c r="M29" i="84"/>
  <c r="H45" i="94"/>
  <c r="H53" i="94"/>
  <c r="H38" i="94"/>
  <c r="H46" i="94"/>
  <c r="H54" i="94"/>
  <c r="E20" i="7"/>
  <c r="E15" i="7"/>
  <c r="E32" i="7"/>
  <c r="E29" i="7"/>
  <c r="E24" i="7"/>
  <c r="E27" i="7"/>
  <c r="M53" i="7"/>
  <c r="D79" i="7"/>
  <c r="G29" i="66" s="1"/>
  <c r="M46" i="7"/>
  <c r="M39" i="7"/>
  <c r="M40" i="7"/>
  <c r="M47" i="7"/>
  <c r="M58" i="7"/>
  <c r="M44" i="7"/>
  <c r="M55" i="7"/>
  <c r="M45" i="7"/>
  <c r="E30" i="70"/>
  <c r="E21" i="70"/>
  <c r="E22" i="70"/>
  <c r="E24" i="70"/>
  <c r="E26" i="70"/>
  <c r="M55" i="70"/>
  <c r="M54" i="70"/>
  <c r="M47" i="70"/>
  <c r="M41" i="70"/>
  <c r="D77" i="70"/>
  <c r="G39" i="66" s="1"/>
  <c r="M53" i="70"/>
  <c r="M40" i="70"/>
  <c r="M58" i="70"/>
  <c r="M51" i="70"/>
  <c r="M44" i="70"/>
  <c r="M39" i="70"/>
  <c r="M30" i="80"/>
  <c r="M28" i="80"/>
  <c r="M15" i="80"/>
  <c r="M20" i="80"/>
  <c r="M16" i="80"/>
  <c r="M29" i="80"/>
  <c r="H45" i="84"/>
  <c r="H40" i="84"/>
  <c r="H49" i="84"/>
  <c r="H50" i="84"/>
  <c r="H42" i="84"/>
  <c r="H51" i="84"/>
  <c r="J67" i="90"/>
  <c r="K65" i="90" s="1"/>
  <c r="K61" i="90"/>
  <c r="K63" i="102"/>
  <c r="K61" i="102"/>
  <c r="K55" i="90"/>
  <c r="K44" i="90"/>
  <c r="K23" i="86"/>
  <c r="K63" i="82"/>
  <c r="K62" i="82"/>
  <c r="M17" i="80"/>
  <c r="E23" i="7"/>
  <c r="E19" i="7"/>
  <c r="M16" i="96"/>
  <c r="E33" i="7"/>
  <c r="E20" i="70"/>
  <c r="M56" i="7"/>
  <c r="M38" i="7"/>
  <c r="D79" i="70"/>
  <c r="G41" i="66" s="1"/>
  <c r="M33" i="80"/>
  <c r="H55" i="84"/>
  <c r="H58" i="84"/>
  <c r="H52" i="84"/>
  <c r="K30" i="72"/>
  <c r="K28" i="72"/>
  <c r="K39" i="78"/>
  <c r="E51" i="82"/>
  <c r="E43" i="82"/>
  <c r="E50" i="82"/>
  <c r="E48" i="82"/>
  <c r="E52" i="82"/>
  <c r="E57" i="82"/>
  <c r="E49" i="82"/>
  <c r="E41" i="82"/>
  <c r="E42" i="82"/>
  <c r="E44" i="82"/>
  <c r="E40" i="82"/>
  <c r="K55" i="88"/>
  <c r="K47" i="88"/>
  <c r="K39" i="88"/>
  <c r="K46" i="88"/>
  <c r="K44" i="88"/>
  <c r="K53" i="88"/>
  <c r="K45" i="88"/>
  <c r="K56" i="88"/>
  <c r="K42" i="88"/>
  <c r="K50" i="88"/>
  <c r="K65" i="102"/>
  <c r="K62" i="102"/>
  <c r="K43" i="90"/>
  <c r="K48" i="90"/>
  <c r="M25" i="80"/>
  <c r="E25" i="7"/>
  <c r="E16" i="7"/>
  <c r="M24" i="96"/>
  <c r="E21" i="7"/>
  <c r="M57" i="7"/>
  <c r="H47" i="84"/>
  <c r="H43" i="84"/>
  <c r="E22" i="96"/>
  <c r="M50" i="70"/>
  <c r="H62" i="76"/>
  <c r="H30" i="78"/>
  <c r="H31" i="78"/>
  <c r="K44" i="78"/>
  <c r="E55" i="80"/>
  <c r="E54" i="80"/>
  <c r="E43" i="80"/>
  <c r="E49" i="80"/>
  <c r="E40" i="80"/>
  <c r="H22" i="82"/>
  <c r="H18" i="82"/>
  <c r="H20" i="82"/>
  <c r="M50" i="92"/>
  <c r="M53" i="92"/>
  <c r="M47" i="92"/>
  <c r="M39" i="92"/>
  <c r="D77" i="92"/>
  <c r="G171" i="66" s="1"/>
  <c r="M56" i="92"/>
  <c r="M40" i="92"/>
  <c r="M49" i="92"/>
  <c r="M43" i="92"/>
  <c r="M38" i="92"/>
  <c r="E30" i="94"/>
  <c r="E26" i="94"/>
  <c r="E62" i="7"/>
  <c r="K48" i="7"/>
  <c r="E51" i="86"/>
  <c r="M40" i="94"/>
  <c r="M45" i="94"/>
  <c r="M52" i="94"/>
  <c r="M38" i="96"/>
  <c r="K41" i="102"/>
  <c r="K46" i="102"/>
  <c r="K52" i="102"/>
  <c r="M40" i="76"/>
  <c r="M43" i="76"/>
  <c r="M47" i="76"/>
  <c r="M51" i="76"/>
  <c r="M55" i="76"/>
  <c r="K50" i="84"/>
  <c r="E43" i="92"/>
  <c r="M41" i="94"/>
  <c r="M47" i="94"/>
  <c r="M56" i="94"/>
  <c r="M51" i="96"/>
  <c r="K42" i="102"/>
  <c r="K47" i="102"/>
  <c r="K56" i="102"/>
  <c r="M23" i="104"/>
  <c r="M30" i="104"/>
  <c r="E50" i="2"/>
  <c r="A50" i="2" s="1"/>
  <c r="M51" i="2"/>
  <c r="V27" i="2"/>
  <c r="E17" i="7"/>
  <c r="E30" i="7"/>
  <c r="K25" i="7"/>
  <c r="K18" i="7"/>
  <c r="K28" i="7"/>
  <c r="K20" i="7"/>
  <c r="M28" i="7"/>
  <c r="M30" i="7"/>
  <c r="K31" i="7"/>
  <c r="K32" i="7"/>
  <c r="K16" i="7"/>
  <c r="K26" i="7"/>
  <c r="M18" i="70"/>
  <c r="M23" i="70"/>
  <c r="M33" i="70"/>
  <c r="H31" i="70"/>
  <c r="H30" i="70"/>
  <c r="K15" i="70"/>
  <c r="H21" i="72"/>
  <c r="H30" i="72"/>
  <c r="K16" i="72"/>
  <c r="K23" i="72"/>
  <c r="K26" i="72"/>
  <c r="H17" i="72"/>
  <c r="H26" i="72"/>
  <c r="H16" i="72"/>
  <c r="H33" i="72"/>
  <c r="K17" i="72"/>
  <c r="M21" i="72"/>
  <c r="M30" i="72"/>
  <c r="K18" i="72"/>
  <c r="H31" i="72"/>
  <c r="H19" i="72"/>
  <c r="H29" i="72"/>
  <c r="H28" i="72"/>
  <c r="H27" i="72"/>
  <c r="K33" i="72"/>
  <c r="E27" i="74"/>
  <c r="E30" i="74"/>
  <c r="E21" i="74"/>
  <c r="E28" i="74"/>
  <c r="E18" i="74"/>
  <c r="E19" i="74"/>
  <c r="E20" i="74"/>
  <c r="E26" i="74"/>
  <c r="E33" i="74"/>
  <c r="E29" i="74"/>
  <c r="E16" i="74"/>
  <c r="H21" i="74"/>
  <c r="H24" i="74"/>
  <c r="H28" i="74"/>
  <c r="H25" i="74"/>
  <c r="H22" i="74"/>
  <c r="H15" i="74"/>
  <c r="H27" i="74"/>
  <c r="H26" i="74"/>
  <c r="H32" i="74"/>
  <c r="H20" i="74"/>
  <c r="H23" i="74"/>
  <c r="H18" i="74"/>
  <c r="H33" i="74"/>
  <c r="E33" i="76"/>
  <c r="E30" i="76"/>
  <c r="H23" i="78"/>
  <c r="H33" i="78"/>
  <c r="H15" i="78"/>
  <c r="H28" i="78"/>
  <c r="H25" i="78"/>
  <c r="H16" i="78"/>
  <c r="H27" i="78"/>
  <c r="H26" i="78"/>
  <c r="H24" i="78"/>
  <c r="H19" i="78"/>
  <c r="K17" i="80"/>
  <c r="K27" i="80"/>
  <c r="K18" i="80"/>
  <c r="K32" i="80"/>
  <c r="H16" i="80"/>
  <c r="K25" i="80"/>
  <c r="K16" i="80"/>
  <c r="K26" i="80"/>
  <c r="E21" i="80"/>
  <c r="E23" i="80"/>
  <c r="K21" i="80"/>
  <c r="K33" i="80"/>
  <c r="K24" i="80"/>
  <c r="H25" i="82"/>
  <c r="H30" i="82"/>
  <c r="E26" i="82"/>
  <c r="M29" i="82"/>
  <c r="E23" i="82"/>
  <c r="E25" i="82"/>
  <c r="E22" i="82"/>
  <c r="E32" i="82"/>
  <c r="E17" i="82"/>
  <c r="E16" i="82"/>
  <c r="M24" i="82"/>
  <c r="E28" i="82"/>
  <c r="E29" i="82"/>
  <c r="E15" i="82"/>
  <c r="E24" i="82"/>
  <c r="E33" i="82"/>
  <c r="M18" i="82"/>
  <c r="M32" i="84"/>
  <c r="M27" i="84"/>
  <c r="E33" i="84"/>
  <c r="E28" i="84"/>
  <c r="M24" i="84"/>
  <c r="M31" i="84"/>
  <c r="M22" i="84"/>
  <c r="M21" i="84"/>
  <c r="E25" i="84"/>
  <c r="E31" i="84"/>
  <c r="E22" i="84"/>
  <c r="E23" i="84"/>
  <c r="K26" i="84"/>
  <c r="M28" i="84"/>
  <c r="M19" i="84"/>
  <c r="M25" i="84"/>
  <c r="E20" i="84"/>
  <c r="E27" i="84"/>
  <c r="M18" i="84"/>
  <c r="M23" i="84"/>
  <c r="M16" i="84"/>
  <c r="M17" i="84"/>
  <c r="E18" i="84"/>
  <c r="E24" i="84"/>
  <c r="E17" i="84"/>
  <c r="E19" i="84"/>
  <c r="K23" i="84"/>
  <c r="M20" i="84"/>
  <c r="K15" i="86"/>
  <c r="K31" i="86"/>
  <c r="H17" i="86"/>
  <c r="H33" i="86"/>
  <c r="K21" i="86"/>
  <c r="K22" i="86"/>
  <c r="K24" i="86"/>
  <c r="H27" i="86"/>
  <c r="H22" i="86"/>
  <c r="K25" i="86"/>
  <c r="H24" i="86"/>
  <c r="K16" i="86"/>
  <c r="K32" i="86"/>
  <c r="K20" i="86"/>
  <c r="H21" i="86"/>
  <c r="H20" i="86"/>
  <c r="K23" i="88"/>
  <c r="K30" i="88"/>
  <c r="H31" i="88"/>
  <c r="K31" i="88"/>
  <c r="H26" i="88"/>
  <c r="K28" i="88"/>
  <c r="H22" i="88"/>
  <c r="H20" i="88"/>
  <c r="M32" i="90"/>
  <c r="M30" i="90"/>
  <c r="K16" i="90"/>
  <c r="K33" i="90"/>
  <c r="K29" i="90"/>
  <c r="K26" i="90"/>
  <c r="K23" i="90"/>
  <c r="K18" i="92"/>
  <c r="K30" i="92"/>
  <c r="K24" i="92"/>
  <c r="M30" i="94"/>
  <c r="M22" i="94"/>
  <c r="H31" i="94"/>
  <c r="H18" i="94"/>
  <c r="H33" i="94"/>
  <c r="E32" i="94"/>
  <c r="H32" i="94"/>
  <c r="H28" i="94"/>
  <c r="M15" i="96"/>
  <c r="M17" i="96"/>
  <c r="M32" i="96"/>
  <c r="M21" i="96"/>
  <c r="M20" i="96"/>
  <c r="E19" i="96"/>
  <c r="E27" i="96"/>
  <c r="M31" i="96"/>
  <c r="M22" i="96"/>
  <c r="M19" i="96"/>
  <c r="M33" i="96"/>
  <c r="E18" i="96"/>
  <c r="E26" i="96"/>
  <c r="E15" i="96"/>
  <c r="E23" i="96"/>
  <c r="E32" i="96"/>
  <c r="K21" i="96"/>
  <c r="M26" i="98"/>
  <c r="M29" i="98"/>
  <c r="E23" i="98"/>
  <c r="M19" i="98"/>
  <c r="M27" i="98"/>
  <c r="M25" i="98"/>
  <c r="E17" i="98"/>
  <c r="E32" i="98"/>
  <c r="E30" i="98"/>
  <c r="M33" i="98"/>
  <c r="E22" i="98"/>
  <c r="M22" i="98"/>
  <c r="M21" i="98"/>
  <c r="E28" i="98"/>
  <c r="E15" i="98"/>
  <c r="E31" i="98"/>
  <c r="K28" i="98"/>
  <c r="E26" i="98"/>
  <c r="M15" i="100"/>
  <c r="M30" i="100"/>
  <c r="H28" i="100"/>
  <c r="H32" i="100"/>
  <c r="E29" i="100"/>
  <c r="E20" i="100"/>
  <c r="E27" i="100"/>
  <c r="H15" i="100"/>
  <c r="H26" i="100"/>
  <c r="H18" i="100"/>
  <c r="H29" i="100"/>
  <c r="H17" i="100"/>
  <c r="H21" i="100"/>
  <c r="E19" i="100"/>
  <c r="E25" i="100"/>
  <c r="E18" i="100"/>
  <c r="E26" i="100"/>
  <c r="E33" i="100"/>
  <c r="H24" i="100"/>
  <c r="H16" i="100"/>
  <c r="H25" i="100"/>
  <c r="M21" i="102"/>
  <c r="M30" i="102"/>
  <c r="K25" i="102"/>
  <c r="K30" i="102"/>
  <c r="M32" i="102"/>
  <c r="M17" i="102"/>
  <c r="M31" i="102"/>
  <c r="E15" i="104"/>
  <c r="E21" i="104"/>
  <c r="E26" i="104"/>
  <c r="E32" i="104"/>
  <c r="E34" i="104" s="1"/>
  <c r="O28" i="2"/>
  <c r="S51" i="2"/>
  <c r="E12" i="2"/>
  <c r="A12" i="2" s="1"/>
  <c r="E10" i="2"/>
  <c r="A10" i="2" s="1"/>
  <c r="G27" i="2"/>
  <c r="M27" i="76"/>
  <c r="M28" i="76"/>
  <c r="M22" i="76"/>
  <c r="M21" i="76"/>
  <c r="M19" i="76"/>
  <c r="M31" i="76"/>
  <c r="M18" i="76"/>
  <c r="E61" i="70"/>
  <c r="D71" i="70"/>
  <c r="E66" i="70"/>
  <c r="E64" i="70"/>
  <c r="E62" i="70"/>
  <c r="E63" i="70"/>
  <c r="K57" i="92"/>
  <c r="K51" i="92"/>
  <c r="K53" i="92"/>
  <c r="K54" i="92"/>
  <c r="M33" i="94"/>
  <c r="M27" i="94"/>
  <c r="M26" i="94"/>
  <c r="M21" i="94"/>
  <c r="M16" i="94"/>
  <c r="M17" i="94"/>
  <c r="H21" i="104"/>
  <c r="H27" i="104"/>
  <c r="H23" i="104"/>
  <c r="H17" i="104"/>
  <c r="H19" i="104"/>
  <c r="H33" i="104"/>
  <c r="H24" i="104"/>
  <c r="H28" i="104"/>
  <c r="E61" i="88"/>
  <c r="M31" i="94"/>
  <c r="K40" i="92"/>
  <c r="K20" i="92"/>
  <c r="H22" i="104"/>
  <c r="M28" i="72"/>
  <c r="K67" i="76"/>
  <c r="K28" i="92"/>
  <c r="M20" i="94"/>
  <c r="M57" i="104"/>
  <c r="D71" i="88"/>
  <c r="E65" i="92"/>
  <c r="M32" i="94"/>
  <c r="E64" i="92"/>
  <c r="H61" i="90"/>
  <c r="M27" i="72"/>
  <c r="K49" i="92"/>
  <c r="K39" i="92"/>
  <c r="E67" i="90"/>
  <c r="H44" i="70"/>
  <c r="K25" i="92"/>
  <c r="H32" i="104"/>
  <c r="E50" i="70"/>
  <c r="M46" i="104"/>
  <c r="H47" i="86"/>
  <c r="D76" i="74"/>
  <c r="G62" i="66" s="1"/>
  <c r="M39" i="74"/>
  <c r="M43" i="74"/>
  <c r="M47" i="74"/>
  <c r="M51" i="74"/>
  <c r="M55" i="74"/>
  <c r="M58" i="74"/>
  <c r="D78" i="74"/>
  <c r="G64" i="66" s="1"/>
  <c r="M40" i="74"/>
  <c r="M45" i="74"/>
  <c r="M50" i="74"/>
  <c r="M56" i="74"/>
  <c r="D77" i="74"/>
  <c r="G63" i="66" s="1"/>
  <c r="M41" i="74"/>
  <c r="M46" i="74"/>
  <c r="M52" i="74"/>
  <c r="M57" i="74"/>
  <c r="K62" i="74"/>
  <c r="K66" i="74"/>
  <c r="M32" i="78"/>
  <c r="M25" i="78"/>
  <c r="M20" i="78"/>
  <c r="M21" i="78"/>
  <c r="M26" i="82"/>
  <c r="M33" i="82"/>
  <c r="M20" i="82"/>
  <c r="M19" i="82"/>
  <c r="M22" i="82"/>
  <c r="M16" i="82"/>
  <c r="H23" i="84"/>
  <c r="H32" i="84"/>
  <c r="H28" i="84"/>
  <c r="H15" i="84"/>
  <c r="H16" i="84"/>
  <c r="M42" i="84"/>
  <c r="M57" i="84"/>
  <c r="M49" i="84"/>
  <c r="D76" i="84"/>
  <c r="G122" i="66" s="1"/>
  <c r="M44" i="84"/>
  <c r="D79" i="84"/>
  <c r="G125" i="66" s="1"/>
  <c r="M55" i="84"/>
  <c r="M53" i="84"/>
  <c r="M64" i="84"/>
  <c r="E25" i="86"/>
  <c r="E18" i="86"/>
  <c r="E31" i="86"/>
  <c r="E22" i="86"/>
  <c r="E20" i="86"/>
  <c r="E21" i="86"/>
  <c r="E29" i="86"/>
  <c r="E34" i="86" s="1"/>
  <c r="E19" i="86"/>
  <c r="M32" i="86"/>
  <c r="M20" i="86"/>
  <c r="M17" i="86"/>
  <c r="M28" i="86"/>
  <c r="M15" i="86"/>
  <c r="K46" i="98"/>
  <c r="K47" i="98"/>
  <c r="K42" i="98"/>
  <c r="K41" i="98"/>
  <c r="K56" i="98"/>
  <c r="K40" i="98"/>
  <c r="K38" i="98"/>
  <c r="K53" i="98"/>
  <c r="G67" i="98"/>
  <c r="H63" i="98" s="1"/>
  <c r="K29" i="100"/>
  <c r="K15" i="100"/>
  <c r="K31" i="100"/>
  <c r="K20" i="100"/>
  <c r="K28" i="100"/>
  <c r="E54" i="70"/>
  <c r="E44" i="70"/>
  <c r="E57" i="70"/>
  <c r="E43" i="70"/>
  <c r="E52" i="70"/>
  <c r="M64" i="70"/>
  <c r="M29" i="72"/>
  <c r="M24" i="72"/>
  <c r="M18" i="72"/>
  <c r="M26" i="72"/>
  <c r="M20" i="72"/>
  <c r="M32" i="72"/>
  <c r="M15" i="72"/>
  <c r="M33" i="72"/>
  <c r="M25" i="72"/>
  <c r="M17" i="72"/>
  <c r="H66" i="90"/>
  <c r="K16" i="92"/>
  <c r="K19" i="92"/>
  <c r="K33" i="92"/>
  <c r="K15" i="92"/>
  <c r="K31" i="92"/>
  <c r="K29" i="92"/>
  <c r="K27" i="92"/>
  <c r="K23" i="92"/>
  <c r="K21" i="92"/>
  <c r="K17" i="92"/>
  <c r="M33" i="100"/>
  <c r="M28" i="100"/>
  <c r="M24" i="100"/>
  <c r="M20" i="100"/>
  <c r="M16" i="100"/>
  <c r="M31" i="100"/>
  <c r="M25" i="100"/>
  <c r="M19" i="100"/>
  <c r="M29" i="100"/>
  <c r="M23" i="100"/>
  <c r="M18" i="100"/>
  <c r="M22" i="100"/>
  <c r="M32" i="100"/>
  <c r="M21" i="100"/>
  <c r="G67" i="100"/>
  <c r="H64" i="100" s="1"/>
  <c r="K26" i="102"/>
  <c r="K22" i="102"/>
  <c r="K15" i="102"/>
  <c r="M38" i="104"/>
  <c r="M43" i="104"/>
  <c r="M48" i="104"/>
  <c r="M53" i="104"/>
  <c r="M39" i="104"/>
  <c r="M45" i="104"/>
  <c r="M52" i="104"/>
  <c r="M58" i="104"/>
  <c r="D78" i="104"/>
  <c r="G244" i="66" s="1"/>
  <c r="M40" i="104"/>
  <c r="M47" i="104"/>
  <c r="M55" i="104"/>
  <c r="D79" i="104"/>
  <c r="G245" i="66" s="1"/>
  <c r="D77" i="104"/>
  <c r="G243" i="66" s="1"/>
  <c r="M54" i="104"/>
  <c r="M51" i="104"/>
  <c r="M42" i="104"/>
  <c r="M41" i="104"/>
  <c r="M56" i="104"/>
  <c r="M15" i="94"/>
  <c r="M19" i="72"/>
  <c r="K44" i="92"/>
  <c r="K47" i="92"/>
  <c r="H26" i="104"/>
  <c r="E38" i="70"/>
  <c r="M26" i="100"/>
  <c r="H56" i="70"/>
  <c r="H53" i="70"/>
  <c r="H43" i="70"/>
  <c r="H40" i="70"/>
  <c r="H51" i="70"/>
  <c r="H39" i="70"/>
  <c r="H42" i="70"/>
  <c r="H52" i="70"/>
  <c r="H48" i="70"/>
  <c r="H57" i="86"/>
  <c r="H39" i="86"/>
  <c r="H48" i="86"/>
  <c r="H56" i="86"/>
  <c r="H38" i="86"/>
  <c r="H45" i="86"/>
  <c r="H53" i="86"/>
  <c r="H43" i="86"/>
  <c r="H54" i="86"/>
  <c r="H40" i="86"/>
  <c r="H49" i="86"/>
  <c r="H46" i="86"/>
  <c r="H58" i="86"/>
  <c r="H42" i="86"/>
  <c r="H51" i="86"/>
  <c r="G67" i="86"/>
  <c r="H63" i="86" s="1"/>
  <c r="H62" i="86"/>
  <c r="K22" i="88"/>
  <c r="K25" i="88"/>
  <c r="K20" i="88"/>
  <c r="K17" i="88"/>
  <c r="K33" i="88"/>
  <c r="K15" i="88"/>
  <c r="J67" i="88"/>
  <c r="K64" i="88" s="1"/>
  <c r="M33" i="90"/>
  <c r="M16" i="90"/>
  <c r="M28" i="92"/>
  <c r="M16" i="92"/>
  <c r="M23" i="94"/>
  <c r="M23" i="72"/>
  <c r="K42" i="92"/>
  <c r="K46" i="92"/>
  <c r="K55" i="92"/>
  <c r="H41" i="70"/>
  <c r="H58" i="70"/>
  <c r="H54" i="70"/>
  <c r="K32" i="92"/>
  <c r="H15" i="104"/>
  <c r="H25" i="104"/>
  <c r="H31" i="104"/>
  <c r="E41" i="70"/>
  <c r="M16" i="72"/>
  <c r="M31" i="72"/>
  <c r="H55" i="86"/>
  <c r="K32" i="88"/>
  <c r="M27" i="100"/>
  <c r="M49" i="104"/>
  <c r="C41" i="13"/>
  <c r="D23" i="66" s="1"/>
  <c r="F28" i="2"/>
  <c r="E54" i="2" s="1"/>
  <c r="G261" i="66" s="1"/>
  <c r="K40" i="7"/>
  <c r="K49" i="7"/>
  <c r="K56" i="7"/>
  <c r="K55" i="7"/>
  <c r="K43" i="7"/>
  <c r="K53" i="7"/>
  <c r="K58" i="7"/>
  <c r="K45" i="7"/>
  <c r="K47" i="7"/>
  <c r="K46" i="7"/>
  <c r="K44" i="7"/>
  <c r="E57" i="76"/>
  <c r="E42" i="76"/>
  <c r="E46" i="76"/>
  <c r="K32" i="82"/>
  <c r="K27" i="82"/>
  <c r="K23" i="82"/>
  <c r="K19" i="82"/>
  <c r="K15" i="82"/>
  <c r="K31" i="82"/>
  <c r="K25" i="82"/>
  <c r="K20" i="82"/>
  <c r="K29" i="82"/>
  <c r="K24" i="82"/>
  <c r="K18" i="82"/>
  <c r="D76" i="7"/>
  <c r="G26" i="66" s="1"/>
  <c r="M52" i="7"/>
  <c r="M41" i="7"/>
  <c r="M43" i="7"/>
  <c r="M42" i="7"/>
  <c r="M48" i="7"/>
  <c r="M51" i="7"/>
  <c r="M50" i="7"/>
  <c r="E29" i="70"/>
  <c r="E27" i="70"/>
  <c r="M58" i="72"/>
  <c r="D77" i="72"/>
  <c r="G51" i="66" s="1"/>
  <c r="M54" i="72"/>
  <c r="M42" i="72"/>
  <c r="M46" i="72"/>
  <c r="M63" i="72"/>
  <c r="K23" i="74"/>
  <c r="K24" i="74"/>
  <c r="H40" i="74"/>
  <c r="H48" i="74"/>
  <c r="H43" i="74"/>
  <c r="H51" i="74"/>
  <c r="H56" i="74"/>
  <c r="H45" i="78"/>
  <c r="H42" i="78"/>
  <c r="K28" i="80"/>
  <c r="K20" i="80"/>
  <c r="K31" i="80"/>
  <c r="K23" i="80"/>
  <c r="K15" i="80"/>
  <c r="E27" i="82"/>
  <c r="E20" i="82"/>
  <c r="K38" i="82"/>
  <c r="K42" i="82"/>
  <c r="K46" i="82"/>
  <c r="K50" i="82"/>
  <c r="K54" i="82"/>
  <c r="D67" i="84"/>
  <c r="E62" i="84" s="1"/>
  <c r="H28" i="86"/>
  <c r="H18" i="86"/>
  <c r="H23" i="86"/>
  <c r="M43" i="88"/>
  <c r="M49" i="88"/>
  <c r="M56" i="88"/>
  <c r="H39" i="94"/>
  <c r="H43" i="94"/>
  <c r="H47" i="94"/>
  <c r="H51" i="94"/>
  <c r="H55" i="94"/>
  <c r="H40" i="94"/>
  <c r="H44" i="94"/>
  <c r="H48" i="94"/>
  <c r="H52" i="94"/>
  <c r="H56" i="94"/>
  <c r="E29" i="96"/>
  <c r="E25" i="96"/>
  <c r="E21" i="96"/>
  <c r="E17" i="96"/>
  <c r="E33" i="96"/>
  <c r="E28" i="96"/>
  <c r="E24" i="96"/>
  <c r="E20" i="96"/>
  <c r="E16" i="96"/>
  <c r="M23" i="96"/>
  <c r="M26" i="96"/>
  <c r="M31" i="98"/>
  <c r="M23" i="98"/>
  <c r="M20" i="98"/>
  <c r="K54" i="100"/>
  <c r="K52" i="100"/>
  <c r="K38" i="100"/>
  <c r="K46" i="100"/>
  <c r="K58" i="100"/>
  <c r="K57" i="100"/>
  <c r="K43" i="100"/>
  <c r="M34" i="104"/>
  <c r="H29" i="7"/>
  <c r="H31" i="7"/>
  <c r="H33" i="7"/>
  <c r="E53" i="72"/>
  <c r="E50" i="72"/>
  <c r="D79" i="72"/>
  <c r="G53" i="66" s="1"/>
  <c r="M25" i="74"/>
  <c r="M17" i="74"/>
  <c r="H21" i="78"/>
  <c r="H29" i="78"/>
  <c r="H20" i="78"/>
  <c r="E51" i="80"/>
  <c r="E56" i="80"/>
  <c r="E52" i="80"/>
  <c r="E46" i="80"/>
  <c r="E41" i="80"/>
  <c r="E58" i="80"/>
  <c r="E53" i="80"/>
  <c r="E39" i="80"/>
  <c r="E57" i="80"/>
  <c r="E50" i="80"/>
  <c r="E44" i="80"/>
  <c r="E38" i="80"/>
  <c r="E46" i="86"/>
  <c r="E54" i="86"/>
  <c r="E42" i="86"/>
  <c r="H17" i="88"/>
  <c r="H16" i="88"/>
  <c r="H33" i="88"/>
  <c r="E55" i="88"/>
  <c r="E44" i="88"/>
  <c r="E45" i="88"/>
  <c r="H38" i="92"/>
  <c r="H42" i="92"/>
  <c r="H46" i="92"/>
  <c r="H50" i="92"/>
  <c r="H54" i="92"/>
  <c r="H39" i="92"/>
  <c r="H43" i="92"/>
  <c r="H47" i="92"/>
  <c r="H51" i="92"/>
  <c r="H55" i="92"/>
  <c r="G67" i="92"/>
  <c r="H61" i="92" s="1"/>
  <c r="H62" i="92"/>
  <c r="K28" i="94"/>
  <c r="K29" i="94"/>
  <c r="K15" i="94"/>
  <c r="K22" i="94"/>
  <c r="K27" i="94"/>
  <c r="H39" i="96"/>
  <c r="H43" i="96"/>
  <c r="H47" i="96"/>
  <c r="H51" i="96"/>
  <c r="H55" i="96"/>
  <c r="H40" i="96"/>
  <c r="H44" i="96"/>
  <c r="H48" i="96"/>
  <c r="H52" i="96"/>
  <c r="H56" i="96"/>
  <c r="M42" i="70"/>
  <c r="M46" i="70"/>
  <c r="H58" i="76"/>
  <c r="H57" i="76"/>
  <c r="K51" i="86"/>
  <c r="K43" i="86"/>
  <c r="H28" i="98"/>
  <c r="H20" i="98"/>
  <c r="H29" i="98"/>
  <c r="H21" i="98"/>
  <c r="K55" i="102"/>
  <c r="K54" i="102"/>
  <c r="K49" i="102"/>
  <c r="K44" i="102"/>
  <c r="K40" i="102"/>
  <c r="K31" i="104"/>
  <c r="K19" i="104"/>
  <c r="K26" i="104"/>
  <c r="K16" i="104"/>
  <c r="E54" i="104"/>
  <c r="E39" i="104"/>
  <c r="K28" i="2"/>
  <c r="M27" i="2"/>
  <c r="E46" i="2"/>
  <c r="A46" i="2" s="1"/>
  <c r="N51" i="2"/>
  <c r="R51" i="2"/>
  <c r="T28" i="2"/>
  <c r="T51" i="2"/>
  <c r="M48" i="70"/>
  <c r="M45" i="70"/>
  <c r="E45" i="74"/>
  <c r="E56" i="74"/>
  <c r="H27" i="100"/>
  <c r="H19" i="100"/>
  <c r="H31" i="100"/>
  <c r="H22" i="100"/>
  <c r="M43" i="100"/>
  <c r="M51" i="100"/>
  <c r="M58" i="100"/>
  <c r="M63" i="100"/>
  <c r="E28" i="102"/>
  <c r="E34" i="102" s="1"/>
  <c r="E23" i="102"/>
  <c r="E17" i="102"/>
  <c r="H57" i="104"/>
  <c r="H38" i="104"/>
  <c r="H46" i="104"/>
  <c r="H55" i="104"/>
  <c r="H58" i="104"/>
  <c r="H41" i="104"/>
  <c r="H49" i="104"/>
  <c r="H56" i="104"/>
  <c r="E36" i="2"/>
  <c r="A36" i="2" s="1"/>
  <c r="E40" i="2"/>
  <c r="A40" i="2" s="1"/>
  <c r="H28" i="2"/>
  <c r="H52" i="2" s="1"/>
  <c r="E21" i="2"/>
  <c r="A21" i="2" s="1"/>
  <c r="J27" i="2"/>
  <c r="K27" i="2"/>
  <c r="E39" i="2"/>
  <c r="A39" i="2" s="1"/>
  <c r="O27" i="2"/>
  <c r="E19" i="2"/>
  <c r="A19" i="2" s="1"/>
  <c r="D67" i="104"/>
  <c r="D71" i="104" s="1"/>
  <c r="V51" i="2"/>
  <c r="X51" i="2"/>
  <c r="Y28" i="2"/>
  <c r="N27" i="2"/>
  <c r="Q27" i="2"/>
  <c r="E22" i="97"/>
  <c r="G201" i="66" s="1"/>
  <c r="K25" i="70"/>
  <c r="K17" i="70"/>
  <c r="K27" i="70"/>
  <c r="K19" i="70"/>
  <c r="K29" i="70"/>
  <c r="K21" i="70"/>
  <c r="K23" i="70"/>
  <c r="E28" i="72"/>
  <c r="E20" i="72"/>
  <c r="E31" i="72"/>
  <c r="E23" i="72"/>
  <c r="E15" i="72"/>
  <c r="E17" i="72"/>
  <c r="E19" i="72"/>
  <c r="E21" i="72"/>
  <c r="E29" i="72"/>
  <c r="E32" i="72"/>
  <c r="E18" i="72"/>
  <c r="E26" i="72"/>
  <c r="K58" i="72"/>
  <c r="K38" i="72"/>
  <c r="K42" i="72"/>
  <c r="K46" i="72"/>
  <c r="K50" i="72"/>
  <c r="K54" i="72"/>
  <c r="K41" i="72"/>
  <c r="K45" i="72"/>
  <c r="K49" i="72"/>
  <c r="K53" i="72"/>
  <c r="K57" i="72"/>
  <c r="K43" i="72"/>
  <c r="K51" i="72"/>
  <c r="K39" i="72"/>
  <c r="K55" i="72"/>
  <c r="K44" i="72"/>
  <c r="K52" i="72"/>
  <c r="K47" i="72"/>
  <c r="G67" i="72"/>
  <c r="H65" i="72" s="1"/>
  <c r="E63" i="74"/>
  <c r="D71" i="74"/>
  <c r="E66" i="74"/>
  <c r="M66" i="74"/>
  <c r="L71" i="74"/>
  <c r="M64" i="74"/>
  <c r="M65" i="74"/>
  <c r="E31" i="76"/>
  <c r="E20" i="76"/>
  <c r="E25" i="76"/>
  <c r="E19" i="76"/>
  <c r="E21" i="76"/>
  <c r="E28" i="76"/>
  <c r="E17" i="76"/>
  <c r="E23" i="76"/>
  <c r="E26" i="76"/>
  <c r="E18" i="76"/>
  <c r="E32" i="76"/>
  <c r="E16" i="76"/>
  <c r="E15" i="76"/>
  <c r="E27" i="76"/>
  <c r="H65" i="104"/>
  <c r="G71" i="104"/>
  <c r="H61" i="104"/>
  <c r="E64" i="86"/>
  <c r="E63" i="86"/>
  <c r="E62" i="86"/>
  <c r="J71" i="80"/>
  <c r="K64" i="80"/>
  <c r="K63" i="80"/>
  <c r="K65" i="80"/>
  <c r="K62" i="80"/>
  <c r="K66" i="80"/>
  <c r="K40" i="72"/>
  <c r="E24" i="72"/>
  <c r="K66" i="7"/>
  <c r="M61" i="74"/>
  <c r="E62" i="100"/>
  <c r="E65" i="100"/>
  <c r="E63" i="100"/>
  <c r="D71" i="100"/>
  <c r="K33" i="70"/>
  <c r="K56" i="72"/>
  <c r="E24" i="76"/>
  <c r="D67" i="76"/>
  <c r="E64" i="76" s="1"/>
  <c r="E17" i="78"/>
  <c r="E19" i="78"/>
  <c r="E25" i="78"/>
  <c r="E29" i="78"/>
  <c r="E22" i="78"/>
  <c r="E33" i="78"/>
  <c r="E31" i="78"/>
  <c r="E64" i="78"/>
  <c r="H27" i="80"/>
  <c r="H21" i="80"/>
  <c r="H25" i="80"/>
  <c r="H20" i="80"/>
  <c r="H18" i="80"/>
  <c r="H32" i="80"/>
  <c r="H33" i="80"/>
  <c r="H29" i="80"/>
  <c r="H24" i="80"/>
  <c r="H17" i="80"/>
  <c r="H28" i="80"/>
  <c r="H23" i="80"/>
  <c r="K28" i="84"/>
  <c r="K20" i="84"/>
  <c r="K29" i="84"/>
  <c r="K21" i="84"/>
  <c r="K33" i="84"/>
  <c r="K22" i="84"/>
  <c r="K27" i="84"/>
  <c r="K17" i="84"/>
  <c r="K24" i="84"/>
  <c r="K32" i="84"/>
  <c r="K19" i="84"/>
  <c r="K18" i="84"/>
  <c r="K15" i="84"/>
  <c r="K25" i="84"/>
  <c r="K16" i="84"/>
  <c r="K31" i="84"/>
  <c r="E46" i="84"/>
  <c r="E53" i="84"/>
  <c r="E49" i="84"/>
  <c r="E47" i="84"/>
  <c r="E54" i="84"/>
  <c r="E57" i="84"/>
  <c r="E40" i="84"/>
  <c r="E52" i="84"/>
  <c r="E51" i="84"/>
  <c r="E50" i="84"/>
  <c r="E56" i="84"/>
  <c r="E43" i="84"/>
  <c r="E39" i="84"/>
  <c r="E61" i="84"/>
  <c r="K50" i="104"/>
  <c r="K42" i="104"/>
  <c r="K48" i="104"/>
  <c r="K53" i="104"/>
  <c r="K45" i="104"/>
  <c r="K54" i="104"/>
  <c r="K44" i="104"/>
  <c r="K55" i="104"/>
  <c r="K43" i="104"/>
  <c r="K38" i="104"/>
  <c r="K49" i="104"/>
  <c r="K40" i="104"/>
  <c r="K51" i="104"/>
  <c r="K41" i="104"/>
  <c r="K58" i="104"/>
  <c r="K39" i="104"/>
  <c r="K62" i="104"/>
  <c r="K64" i="104"/>
  <c r="K61" i="104"/>
  <c r="K66" i="104"/>
  <c r="K65" i="104"/>
  <c r="K63" i="104"/>
  <c r="J71" i="104"/>
  <c r="H63" i="104"/>
  <c r="H66" i="104"/>
  <c r="M64" i="98"/>
  <c r="M62" i="98"/>
  <c r="H62" i="90"/>
  <c r="M62" i="92"/>
  <c r="M64" i="92"/>
  <c r="M65" i="92"/>
  <c r="E28" i="94"/>
  <c r="E18" i="94"/>
  <c r="E31" i="94"/>
  <c r="E21" i="94"/>
  <c r="E15" i="94"/>
  <c r="E23" i="94"/>
  <c r="E24" i="94"/>
  <c r="K61" i="94"/>
  <c r="K65" i="94"/>
  <c r="K63" i="94"/>
  <c r="J71" i="94"/>
  <c r="K66" i="94"/>
  <c r="H25" i="96"/>
  <c r="H15" i="96"/>
  <c r="H28" i="96"/>
  <c r="H19" i="96"/>
  <c r="H29" i="96"/>
  <c r="H22" i="96"/>
  <c r="H21" i="96"/>
  <c r="E64" i="88"/>
  <c r="E62" i="88"/>
  <c r="K66" i="96"/>
  <c r="E16" i="94"/>
  <c r="E65" i="88"/>
  <c r="H24" i="96"/>
  <c r="K34" i="76"/>
  <c r="K35" i="76" s="1"/>
  <c r="M61" i="98"/>
  <c r="K62" i="96"/>
  <c r="H33" i="96"/>
  <c r="H31" i="96"/>
  <c r="M67" i="80"/>
  <c r="E66" i="96"/>
  <c r="E65" i="96"/>
  <c r="E67" i="96" s="1"/>
  <c r="G71" i="86"/>
  <c r="H66" i="86"/>
  <c r="H20" i="96"/>
  <c r="K58" i="90"/>
  <c r="K53" i="90"/>
  <c r="K45" i="90"/>
  <c r="K49" i="90"/>
  <c r="K54" i="90"/>
  <c r="K38" i="90"/>
  <c r="K56" i="90"/>
  <c r="K40" i="90"/>
  <c r="K41" i="90"/>
  <c r="M20" i="92"/>
  <c r="M21" i="92"/>
  <c r="M24" i="92"/>
  <c r="M25" i="92"/>
  <c r="M33" i="92"/>
  <c r="M17" i="92"/>
  <c r="M29" i="92"/>
  <c r="H29" i="94"/>
  <c r="H21" i="94"/>
  <c r="H23" i="94"/>
  <c r="H19" i="94"/>
  <c r="H22" i="94"/>
  <c r="H20" i="94"/>
  <c r="H17" i="94"/>
  <c r="H27" i="94"/>
  <c r="H26" i="94"/>
  <c r="H25" i="94"/>
  <c r="H24" i="94"/>
  <c r="K67" i="82"/>
  <c r="J71" i="98"/>
  <c r="E61" i="92"/>
  <c r="D71" i="92"/>
  <c r="E20" i="94"/>
  <c r="H17" i="96"/>
  <c r="H18" i="96"/>
  <c r="M62" i="94"/>
  <c r="M63" i="94"/>
  <c r="M64" i="94"/>
  <c r="M67" i="96"/>
  <c r="M61" i="78"/>
  <c r="M64" i="78"/>
  <c r="M62" i="78"/>
  <c r="M63" i="78"/>
  <c r="K62" i="94"/>
  <c r="H23" i="96"/>
  <c r="E56" i="70"/>
  <c r="E58" i="70"/>
  <c r="E45" i="70"/>
  <c r="E46" i="70"/>
  <c r="E47" i="70"/>
  <c r="E40" i="70"/>
  <c r="E49" i="70"/>
  <c r="E51" i="70"/>
  <c r="E55" i="70"/>
  <c r="E42" i="70"/>
  <c r="E48" i="70"/>
  <c r="E31" i="74"/>
  <c r="E22" i="74"/>
  <c r="E15" i="74"/>
  <c r="E32" i="74"/>
  <c r="E25" i="74"/>
  <c r="E17" i="74"/>
  <c r="E24" i="74"/>
  <c r="E23" i="74"/>
  <c r="M29" i="76"/>
  <c r="M23" i="76"/>
  <c r="M16" i="76"/>
  <c r="M33" i="76"/>
  <c r="M24" i="76"/>
  <c r="M17" i="76"/>
  <c r="M26" i="76"/>
  <c r="K48" i="76"/>
  <c r="K53" i="76"/>
  <c r="K49" i="76"/>
  <c r="K38" i="76"/>
  <c r="K57" i="76"/>
  <c r="M31" i="78"/>
  <c r="M22" i="78"/>
  <c r="M15" i="78"/>
  <c r="M26" i="78"/>
  <c r="M17" i="78"/>
  <c r="M27" i="78"/>
  <c r="M19" i="78"/>
  <c r="M24" i="78"/>
  <c r="M29" i="78"/>
  <c r="M34" i="78" s="1"/>
  <c r="M52" i="78"/>
  <c r="M53" i="78"/>
  <c r="G88" i="66"/>
  <c r="M51" i="78"/>
  <c r="M38" i="78"/>
  <c r="M57" i="78"/>
  <c r="M48" i="78"/>
  <c r="M46" i="78"/>
  <c r="M47" i="78"/>
  <c r="G86" i="66"/>
  <c r="M54" i="78"/>
  <c r="M56" i="78"/>
  <c r="E32" i="80"/>
  <c r="E24" i="80"/>
  <c r="E18" i="80"/>
  <c r="E26" i="80"/>
  <c r="E15" i="80"/>
  <c r="E28" i="80"/>
  <c r="E19" i="80"/>
  <c r="E25" i="80"/>
  <c r="E27" i="80"/>
  <c r="K67" i="102"/>
  <c r="H34" i="92"/>
  <c r="H35" i="92" s="1"/>
  <c r="M34" i="88"/>
  <c r="M35" i="88" s="1"/>
  <c r="D71" i="7"/>
  <c r="E66" i="7"/>
  <c r="E22" i="87"/>
  <c r="G141" i="66" s="1"/>
  <c r="E20" i="87"/>
  <c r="G139" i="66" s="1"/>
  <c r="G28" i="2"/>
  <c r="E49" i="2"/>
  <c r="A49" i="2" s="1"/>
  <c r="M28" i="82"/>
  <c r="M15" i="82"/>
  <c r="K47" i="86"/>
  <c r="K53" i="86"/>
  <c r="K41" i="86"/>
  <c r="K49" i="86"/>
  <c r="K63" i="86"/>
  <c r="K65" i="86"/>
  <c r="K24" i="88"/>
  <c r="K16" i="88"/>
  <c r="K27" i="88"/>
  <c r="K19" i="88"/>
  <c r="K26" i="88"/>
  <c r="K18" i="88"/>
  <c r="K29" i="88"/>
  <c r="K21" i="88"/>
  <c r="K25" i="90"/>
  <c r="K17" i="90"/>
  <c r="K28" i="90"/>
  <c r="K20" i="90"/>
  <c r="K27" i="90"/>
  <c r="K19" i="90"/>
  <c r="K31" i="90"/>
  <c r="K22" i="90"/>
  <c r="G67" i="94"/>
  <c r="H61" i="94" s="1"/>
  <c r="H64" i="98"/>
  <c r="H65" i="98"/>
  <c r="K21" i="100"/>
  <c r="K18" i="100"/>
  <c r="K25" i="100"/>
  <c r="K26" i="100"/>
  <c r="E34" i="82"/>
  <c r="K67" i="72"/>
  <c r="M67" i="72"/>
  <c r="E32" i="2"/>
  <c r="A32" i="2" s="1"/>
  <c r="E44" i="2"/>
  <c r="A44" i="2" s="1"/>
  <c r="E48" i="2"/>
  <c r="A48" i="2" s="1"/>
  <c r="J28" i="2"/>
  <c r="E20" i="2"/>
  <c r="A20" i="2" s="1"/>
  <c r="E18" i="2"/>
  <c r="A18" i="2" s="1"/>
  <c r="E47" i="2"/>
  <c r="A47" i="2" s="1"/>
  <c r="N28" i="2"/>
  <c r="M47" i="82"/>
  <c r="M57" i="82"/>
  <c r="M42" i="82"/>
  <c r="M51" i="82"/>
  <c r="M41" i="82"/>
  <c r="M46" i="82"/>
  <c r="D78" i="82"/>
  <c r="G112" i="66" s="1"/>
  <c r="M64" i="82"/>
  <c r="E21" i="84"/>
  <c r="E29" i="84"/>
  <c r="H57" i="84"/>
  <c r="H39" i="84"/>
  <c r="H48" i="84"/>
  <c r="H38" i="84"/>
  <c r="H46" i="84"/>
  <c r="H53" i="84"/>
  <c r="K28" i="86"/>
  <c r="K29" i="86"/>
  <c r="K17" i="86"/>
  <c r="K33" i="86"/>
  <c r="K18" i="86"/>
  <c r="K19" i="86"/>
  <c r="K39" i="86"/>
  <c r="K55" i="86"/>
  <c r="E39" i="96"/>
  <c r="E53" i="96"/>
  <c r="E18" i="98"/>
  <c r="E24" i="98"/>
  <c r="M24" i="98"/>
  <c r="M15" i="98"/>
  <c r="M28" i="98"/>
  <c r="M18" i="98"/>
  <c r="H54" i="98"/>
  <c r="H38" i="98"/>
  <c r="H45" i="98"/>
  <c r="H53" i="98"/>
  <c r="H58" i="98"/>
  <c r="H46" i="98"/>
  <c r="H43" i="98"/>
  <c r="H51" i="98"/>
  <c r="H57" i="98"/>
  <c r="H44" i="98"/>
  <c r="H52" i="98"/>
  <c r="K32" i="102"/>
  <c r="K23" i="102"/>
  <c r="K33" i="102"/>
  <c r="K24" i="102"/>
  <c r="K27" i="102"/>
  <c r="K18" i="102"/>
  <c r="K28" i="102"/>
  <c r="K20" i="102"/>
  <c r="K29" i="102"/>
  <c r="K31" i="102"/>
  <c r="K17" i="102"/>
  <c r="K16" i="102"/>
  <c r="K19" i="102"/>
  <c r="H18" i="104"/>
  <c r="H29" i="104"/>
  <c r="H16" i="104"/>
  <c r="E42" i="2"/>
  <c r="A42" i="2" s="1"/>
  <c r="G67" i="74"/>
  <c r="K58" i="92"/>
  <c r="K41" i="92"/>
  <c r="H58" i="94"/>
  <c r="H57" i="94"/>
  <c r="G52" i="1"/>
  <c r="G258" i="66" s="1"/>
  <c r="G49" i="1"/>
  <c r="G53" i="1" s="1"/>
  <c r="G259" i="66" s="1"/>
  <c r="E35" i="2"/>
  <c r="A35" i="2" s="1"/>
  <c r="J51" i="2"/>
  <c r="L51" i="2"/>
  <c r="M52" i="80"/>
  <c r="M57" i="80"/>
  <c r="M54" i="80"/>
  <c r="M39" i="80"/>
  <c r="M58" i="80"/>
  <c r="M49" i="80"/>
  <c r="M40" i="80"/>
  <c r="H58" i="82"/>
  <c r="H57" i="82"/>
  <c r="E38" i="94"/>
  <c r="E54" i="94"/>
  <c r="E51" i="94"/>
  <c r="E49" i="94"/>
  <c r="K57" i="96"/>
  <c r="K46" i="96"/>
  <c r="E64" i="104"/>
  <c r="D49" i="1"/>
  <c r="P27" i="2"/>
  <c r="P51" i="2"/>
  <c r="Q28" i="2"/>
  <c r="W27" i="2"/>
  <c r="W51" i="2"/>
  <c r="X28" i="2"/>
  <c r="E16" i="2"/>
  <c r="A16" i="2" s="1"/>
  <c r="X27" i="2"/>
  <c r="Y51" i="2"/>
  <c r="K34" i="104"/>
  <c r="E49" i="1"/>
  <c r="C19" i="31"/>
  <c r="B43" i="31"/>
  <c r="G16" i="66" s="1"/>
  <c r="E38" i="2"/>
  <c r="A38" i="2" s="1"/>
  <c r="I28" i="2"/>
  <c r="I27" i="2"/>
  <c r="U51" i="2"/>
  <c r="E45" i="2"/>
  <c r="A45" i="2" s="1"/>
  <c r="D67" i="72"/>
  <c r="E61" i="72" s="1"/>
  <c r="E43" i="74"/>
  <c r="E39" i="76"/>
  <c r="E44" i="76"/>
  <c r="E53" i="76"/>
  <c r="G67" i="78"/>
  <c r="H63" i="78" s="1"/>
  <c r="E42" i="80"/>
  <c r="E45" i="80"/>
  <c r="E48" i="80"/>
  <c r="D67" i="80"/>
  <c r="E40" i="86"/>
  <c r="E45" i="86"/>
  <c r="E49" i="86"/>
  <c r="E53" i="86"/>
  <c r="E56" i="86"/>
  <c r="J67" i="92"/>
  <c r="K64" i="94"/>
  <c r="M42" i="96"/>
  <c r="M47" i="96"/>
  <c r="M54" i="96"/>
  <c r="K39" i="100"/>
  <c r="K51" i="100"/>
  <c r="J67" i="100"/>
  <c r="K63" i="100" s="1"/>
  <c r="E45" i="104"/>
  <c r="E28" i="90"/>
  <c r="E23" i="90"/>
  <c r="E18" i="90"/>
  <c r="E32" i="90"/>
  <c r="E26" i="90"/>
  <c r="E20" i="90"/>
  <c r="E15" i="90"/>
  <c r="E24" i="90"/>
  <c r="E29" i="90"/>
  <c r="E17" i="90"/>
  <c r="E31" i="90"/>
  <c r="E19" i="90"/>
  <c r="E25" i="90"/>
  <c r="G51" i="2"/>
  <c r="M17" i="90"/>
  <c r="E21" i="90"/>
  <c r="M26" i="90"/>
  <c r="E27" i="90"/>
  <c r="E23" i="71"/>
  <c r="G46" i="66" s="1"/>
  <c r="E25" i="71"/>
  <c r="G48" i="66" s="1"/>
  <c r="E21" i="71"/>
  <c r="G44" i="66" s="1"/>
  <c r="E24" i="71"/>
  <c r="G47" i="66" s="1"/>
  <c r="E22" i="71"/>
  <c r="G45" i="66" s="1"/>
  <c r="E20" i="71"/>
  <c r="G43" i="66" s="1"/>
  <c r="E37" i="2"/>
  <c r="A37" i="2" s="1"/>
  <c r="E8" i="2"/>
  <c r="A8" i="2" s="1"/>
  <c r="U28" i="2"/>
  <c r="H18" i="70"/>
  <c r="H23" i="70"/>
  <c r="H21" i="70"/>
  <c r="H17" i="70"/>
  <c r="H26" i="70"/>
  <c r="H32" i="70"/>
  <c r="H15" i="70"/>
  <c r="H20" i="70"/>
  <c r="H22" i="70"/>
  <c r="M26" i="70"/>
  <c r="M20" i="70"/>
  <c r="M19" i="70"/>
  <c r="M31" i="70"/>
  <c r="M24" i="70"/>
  <c r="M16" i="70"/>
  <c r="M27" i="70"/>
  <c r="M28" i="70"/>
  <c r="M17" i="70"/>
  <c r="L71" i="70"/>
  <c r="M63" i="70"/>
  <c r="M65" i="70"/>
  <c r="M62" i="70"/>
  <c r="H57" i="72"/>
  <c r="H58" i="72"/>
  <c r="H41" i="72"/>
  <c r="H45" i="72"/>
  <c r="H49" i="72"/>
  <c r="H53" i="72"/>
  <c r="H40" i="72"/>
  <c r="H46" i="72"/>
  <c r="H51" i="72"/>
  <c r="H56" i="72"/>
  <c r="H38" i="72"/>
  <c r="H43" i="72"/>
  <c r="H48" i="72"/>
  <c r="H54" i="72"/>
  <c r="K58" i="94"/>
  <c r="K56" i="94"/>
  <c r="K47" i="94"/>
  <c r="K43" i="94"/>
  <c r="K38" i="94"/>
  <c r="K52" i="94"/>
  <c r="K50" i="94"/>
  <c r="K46" i="94"/>
  <c r="K42" i="94"/>
  <c r="K40" i="94"/>
  <c r="K53" i="94"/>
  <c r="K51" i="94"/>
  <c r="K45" i="94"/>
  <c r="K39" i="94"/>
  <c r="K55" i="94"/>
  <c r="K48" i="94"/>
  <c r="K41" i="94"/>
  <c r="K49" i="94"/>
  <c r="K44" i="94"/>
  <c r="H66" i="94"/>
  <c r="H64" i="94"/>
  <c r="D67" i="94"/>
  <c r="E63" i="94" s="1"/>
  <c r="K28" i="96"/>
  <c r="K18" i="96"/>
  <c r="K23" i="96"/>
  <c r="K22" i="96"/>
  <c r="K29" i="96"/>
  <c r="K19" i="96"/>
  <c r="K20" i="96"/>
  <c r="K15" i="96"/>
  <c r="K33" i="96"/>
  <c r="K25" i="96"/>
  <c r="K31" i="96"/>
  <c r="K27" i="96"/>
  <c r="K24" i="96"/>
  <c r="K31" i="98"/>
  <c r="K18" i="98"/>
  <c r="K19" i="98"/>
  <c r="K22" i="98"/>
  <c r="K27" i="98"/>
  <c r="K23" i="98"/>
  <c r="K25" i="98"/>
  <c r="K21" i="98"/>
  <c r="K20" i="98"/>
  <c r="K24" i="98"/>
  <c r="K26" i="98"/>
  <c r="L28" i="2"/>
  <c r="E33" i="2"/>
  <c r="A33" i="2" s="1"/>
  <c r="E13" i="2"/>
  <c r="A13" i="2" s="1"/>
  <c r="K61" i="98"/>
  <c r="D71" i="86"/>
  <c r="H64" i="82"/>
  <c r="G71" i="82"/>
  <c r="K17" i="98"/>
  <c r="M22" i="70"/>
  <c r="M32" i="70"/>
  <c r="H28" i="70"/>
  <c r="M17" i="7"/>
  <c r="E66" i="100"/>
  <c r="E61" i="100"/>
  <c r="E64" i="100"/>
  <c r="M25" i="70"/>
  <c r="H16" i="70"/>
  <c r="H52" i="72"/>
  <c r="H42" i="72"/>
  <c r="E33" i="90"/>
  <c r="K32" i="96"/>
  <c r="L71" i="98"/>
  <c r="M66" i="98"/>
  <c r="M65" i="98"/>
  <c r="M63" i="98"/>
  <c r="E34" i="2"/>
  <c r="A34" i="2" s="1"/>
  <c r="E66" i="82"/>
  <c r="E64" i="82"/>
  <c r="D71" i="82"/>
  <c r="E49" i="90"/>
  <c r="E44" i="90"/>
  <c r="E50" i="90"/>
  <c r="E43" i="90"/>
  <c r="E45" i="90"/>
  <c r="E48" i="90"/>
  <c r="E40" i="90"/>
  <c r="E51" i="90"/>
  <c r="E54" i="90"/>
  <c r="E58" i="90"/>
  <c r="E41" i="90"/>
  <c r="E42" i="90"/>
  <c r="H63" i="90"/>
  <c r="G71" i="90"/>
  <c r="H64" i="90"/>
  <c r="H65" i="90"/>
  <c r="H64" i="70"/>
  <c r="G71" i="70"/>
  <c r="H63" i="70"/>
  <c r="K64" i="98"/>
  <c r="K62" i="98"/>
  <c r="L67" i="88"/>
  <c r="M65" i="88" s="1"/>
  <c r="M28" i="90"/>
  <c r="M18" i="90"/>
  <c r="M27" i="90"/>
  <c r="M15" i="90"/>
  <c r="M24" i="90"/>
  <c r="M31" i="90"/>
  <c r="M21" i="90"/>
  <c r="M29" i="90"/>
  <c r="M22" i="90"/>
  <c r="M20" i="90"/>
  <c r="M19" i="90"/>
  <c r="M25" i="90"/>
  <c r="H62" i="82"/>
  <c r="H66" i="70"/>
  <c r="H34" i="102"/>
  <c r="H35" i="102" s="1"/>
  <c r="M16" i="7"/>
  <c r="M15" i="7"/>
  <c r="M18" i="7"/>
  <c r="M19" i="7"/>
  <c r="M20" i="7"/>
  <c r="M24" i="7"/>
  <c r="M21" i="7"/>
  <c r="M25" i="7"/>
  <c r="E25" i="2"/>
  <c r="A25" i="2" s="1"/>
  <c r="K51" i="2"/>
  <c r="E31" i="2"/>
  <c r="A31" i="2" s="1"/>
  <c r="E43" i="2"/>
  <c r="A43" i="2" s="1"/>
  <c r="K65" i="98"/>
  <c r="K63" i="98"/>
  <c r="H66" i="82"/>
  <c r="H65" i="82"/>
  <c r="H65" i="70"/>
  <c r="E61" i="86"/>
  <c r="E65" i="86"/>
  <c r="K16" i="98"/>
  <c r="H62" i="70"/>
  <c r="H27" i="70"/>
  <c r="M26" i="7"/>
  <c r="M61" i="70"/>
  <c r="M67" i="104"/>
  <c r="M32" i="7"/>
  <c r="M66" i="70"/>
  <c r="M29" i="70"/>
  <c r="H24" i="70"/>
  <c r="H50" i="72"/>
  <c r="H39" i="72"/>
  <c r="K67" i="84"/>
  <c r="M63" i="86"/>
  <c r="M64" i="86"/>
  <c r="M62" i="86"/>
  <c r="L71" i="86"/>
  <c r="M23" i="90"/>
  <c r="E16" i="90"/>
  <c r="K26" i="96"/>
  <c r="K15" i="98"/>
  <c r="I28" i="1"/>
  <c r="F48" i="1"/>
  <c r="C24" i="31"/>
  <c r="C31" i="31"/>
  <c r="C37" i="31"/>
  <c r="E11" i="2"/>
  <c r="A11" i="2" s="1"/>
  <c r="E17" i="2"/>
  <c r="A17" i="2" s="1"/>
  <c r="E26" i="2"/>
  <c r="A26" i="2" s="1"/>
  <c r="E24" i="2"/>
  <c r="A24" i="2" s="1"/>
  <c r="E22" i="2"/>
  <c r="A22" i="2" s="1"/>
  <c r="E14" i="2"/>
  <c r="A14" i="2" s="1"/>
  <c r="L27" i="2"/>
  <c r="M28" i="2"/>
  <c r="E41" i="2"/>
  <c r="A41" i="2" s="1"/>
  <c r="P28" i="2"/>
  <c r="R28" i="2"/>
  <c r="S27" i="2"/>
  <c r="E33" i="70"/>
  <c r="E16" i="70"/>
  <c r="E28" i="70"/>
  <c r="E31" i="70"/>
  <c r="E15" i="70"/>
  <c r="E32" i="70"/>
  <c r="E19" i="70"/>
  <c r="E25" i="70"/>
  <c r="E18" i="70"/>
  <c r="K31" i="70"/>
  <c r="K26" i="70"/>
  <c r="K22" i="70"/>
  <c r="K18" i="70"/>
  <c r="K32" i="70"/>
  <c r="K28" i="70"/>
  <c r="K24" i="70"/>
  <c r="K20" i="70"/>
  <c r="K16" i="70"/>
  <c r="E65" i="70"/>
  <c r="K25" i="72"/>
  <c r="K19" i="72"/>
  <c r="K31" i="72"/>
  <c r="K20" i="72"/>
  <c r="K29" i="72"/>
  <c r="K22" i="72"/>
  <c r="K21" i="72"/>
  <c r="K24" i="72"/>
  <c r="K15" i="72"/>
  <c r="K32" i="72"/>
  <c r="K55" i="74"/>
  <c r="K47" i="74"/>
  <c r="K39" i="74"/>
  <c r="K58" i="74"/>
  <c r="K42" i="74"/>
  <c r="K51" i="74"/>
  <c r="K43" i="74"/>
  <c r="K46" i="74"/>
  <c r="K40" i="74"/>
  <c r="K50" i="74"/>
  <c r="E61" i="74"/>
  <c r="E64" i="74"/>
  <c r="E65" i="74"/>
  <c r="E62" i="74"/>
  <c r="K41" i="76"/>
  <c r="K51" i="76"/>
  <c r="K50" i="76"/>
  <c r="K56" i="76"/>
  <c r="K47" i="76"/>
  <c r="K52" i="76"/>
  <c r="K55" i="76"/>
  <c r="K58" i="76"/>
  <c r="K42" i="76"/>
  <c r="K43" i="76"/>
  <c r="K39" i="76"/>
  <c r="K45" i="76"/>
  <c r="H64" i="76"/>
  <c r="G71" i="76"/>
  <c r="H66" i="76"/>
  <c r="H65" i="76"/>
  <c r="E27" i="78"/>
  <c r="E20" i="78"/>
  <c r="E32" i="78"/>
  <c r="E23" i="78"/>
  <c r="E16" i="78"/>
  <c r="E28" i="78"/>
  <c r="E15" i="78"/>
  <c r="E26" i="78"/>
  <c r="E24" i="78"/>
  <c r="E21" i="78"/>
  <c r="E18" i="78"/>
  <c r="K54" i="94"/>
  <c r="E54" i="100"/>
  <c r="E51" i="100"/>
  <c r="E43" i="100"/>
  <c r="E56" i="100"/>
  <c r="E38" i="100"/>
  <c r="E55" i="100"/>
  <c r="E47" i="100"/>
  <c r="E39" i="100"/>
  <c r="E40" i="100"/>
  <c r="E50" i="100"/>
  <c r="E44" i="100"/>
  <c r="M61" i="100"/>
  <c r="M65" i="100"/>
  <c r="M62" i="100"/>
  <c r="K66" i="100"/>
  <c r="M29" i="102"/>
  <c r="M19" i="102"/>
  <c r="M26" i="102"/>
  <c r="M16" i="102"/>
  <c r="M23" i="102"/>
  <c r="M33" i="102"/>
  <c r="M20" i="102"/>
  <c r="M27" i="102"/>
  <c r="M24" i="102"/>
  <c r="M28" i="102"/>
  <c r="M15" i="102"/>
  <c r="M25" i="102"/>
  <c r="M22" i="102"/>
  <c r="E62" i="92"/>
  <c r="M63" i="74"/>
  <c r="E23" i="75"/>
  <c r="G70" i="66" s="1"/>
  <c r="E25" i="75"/>
  <c r="G72" i="66" s="1"/>
  <c r="E21" i="75"/>
  <c r="G68" i="66" s="1"/>
  <c r="E22" i="75"/>
  <c r="G69" i="66" s="1"/>
  <c r="E20" i="75"/>
  <c r="G67" i="66" s="1"/>
  <c r="G67" i="7"/>
  <c r="E9" i="2"/>
  <c r="A9" i="2" s="1"/>
  <c r="E15" i="2"/>
  <c r="A15" i="2" s="1"/>
  <c r="I51" i="2"/>
  <c r="Q51" i="2"/>
  <c r="T27" i="2"/>
  <c r="V28" i="2"/>
  <c r="E23" i="103"/>
  <c r="G238" i="66" s="1"/>
  <c r="E25" i="103"/>
  <c r="G240" i="66" s="1"/>
  <c r="E21" i="103"/>
  <c r="G236" i="66" s="1"/>
  <c r="E24" i="103"/>
  <c r="G239" i="66" s="1"/>
  <c r="E22" i="103"/>
  <c r="G237" i="66" s="1"/>
  <c r="K57" i="70"/>
  <c r="K58" i="70"/>
  <c r="K27" i="74"/>
  <c r="K33" i="74"/>
  <c r="K34" i="74" s="1"/>
  <c r="K16" i="74"/>
  <c r="K63" i="74"/>
  <c r="K65" i="74"/>
  <c r="H27" i="82"/>
  <c r="H19" i="82"/>
  <c r="H31" i="82"/>
  <c r="H23" i="82"/>
  <c r="H17" i="82"/>
  <c r="M27" i="82"/>
  <c r="M21" i="82"/>
  <c r="M31" i="82"/>
  <c r="M23" i="82"/>
  <c r="M17" i="82"/>
  <c r="H21" i="84"/>
  <c r="H24" i="84"/>
  <c r="H27" i="84"/>
  <c r="H33" i="84"/>
  <c r="H17" i="84"/>
  <c r="M33" i="86"/>
  <c r="M27" i="86"/>
  <c r="M21" i="86"/>
  <c r="M16" i="86"/>
  <c r="M31" i="86"/>
  <c r="M24" i="86"/>
  <c r="M19" i="86"/>
  <c r="H25" i="88"/>
  <c r="H15" i="88"/>
  <c r="H24" i="88"/>
  <c r="H32" i="88"/>
  <c r="H21" i="88"/>
  <c r="H28" i="88"/>
  <c r="H18" i="88"/>
  <c r="M63" i="92"/>
  <c r="L71" i="92"/>
  <c r="E29" i="94"/>
  <c r="E25" i="94"/>
  <c r="E19" i="94"/>
  <c r="E33" i="94"/>
  <c r="E27" i="94"/>
  <c r="E22" i="94"/>
  <c r="E17" i="94"/>
  <c r="M28" i="94"/>
  <c r="M18" i="94"/>
  <c r="M25" i="94"/>
  <c r="M24" i="94"/>
  <c r="M29" i="94"/>
  <c r="M19" i="94"/>
  <c r="E44" i="96"/>
  <c r="E57" i="96"/>
  <c r="E43" i="96"/>
  <c r="E52" i="96"/>
  <c r="E55" i="96"/>
  <c r="E41" i="96"/>
  <c r="E45" i="96"/>
  <c r="E25" i="98"/>
  <c r="E16" i="98"/>
  <c r="E29" i="98"/>
  <c r="E20" i="98"/>
  <c r="M62" i="74"/>
  <c r="E23" i="79"/>
  <c r="G94" i="66" s="1"/>
  <c r="E25" i="79"/>
  <c r="G96" i="66" s="1"/>
  <c r="E21" i="79"/>
  <c r="G92" i="66" s="1"/>
  <c r="E24" i="79"/>
  <c r="G95" i="66" s="1"/>
  <c r="E22" i="79"/>
  <c r="G93" i="66" s="1"/>
  <c r="E20" i="79"/>
  <c r="G91" i="66" s="1"/>
  <c r="E25" i="89"/>
  <c r="G156" i="66" s="1"/>
  <c r="E21" i="89"/>
  <c r="G152" i="66" s="1"/>
  <c r="E23" i="89"/>
  <c r="G154" i="66" s="1"/>
  <c r="E20" i="89"/>
  <c r="G151" i="66" s="1"/>
  <c r="E24" i="89"/>
  <c r="G155" i="66" s="1"/>
  <c r="E22" i="89"/>
  <c r="G153" i="66" s="1"/>
  <c r="O51" i="2"/>
  <c r="R27" i="2"/>
  <c r="S28" i="2"/>
  <c r="E25" i="101"/>
  <c r="G228" i="66" s="1"/>
  <c r="E21" i="101"/>
  <c r="G224" i="66" s="1"/>
  <c r="E23" i="101"/>
  <c r="G226" i="66" s="1"/>
  <c r="E24" i="101"/>
  <c r="G227" i="66" s="1"/>
  <c r="E22" i="101"/>
  <c r="G225" i="66" s="1"/>
  <c r="E20" i="101"/>
  <c r="G223" i="66" s="1"/>
  <c r="U27" i="2"/>
  <c r="W28" i="2"/>
  <c r="W52" i="2" s="1"/>
  <c r="Y27" i="2"/>
  <c r="E25" i="93"/>
  <c r="G180" i="66" s="1"/>
  <c r="E21" i="93"/>
  <c r="G176" i="66" s="1"/>
  <c r="E23" i="93"/>
  <c r="G178" i="66" s="1"/>
  <c r="E24" i="93"/>
  <c r="G179" i="66" s="1"/>
  <c r="E22" i="93"/>
  <c r="G177" i="66" s="1"/>
  <c r="E20" i="93"/>
  <c r="G175" i="66" s="1"/>
  <c r="J67" i="70"/>
  <c r="E33" i="72"/>
  <c r="E27" i="72"/>
  <c r="E22" i="72"/>
  <c r="E16" i="72"/>
  <c r="M29" i="74"/>
  <c r="M34" i="74" s="1"/>
  <c r="M22" i="74"/>
  <c r="E29" i="76"/>
  <c r="E22" i="76"/>
  <c r="M32" i="76"/>
  <c r="M25" i="76"/>
  <c r="M20" i="76"/>
  <c r="M15" i="76"/>
  <c r="L71" i="76"/>
  <c r="M64" i="76"/>
  <c r="M67" i="76" s="1"/>
  <c r="K23" i="78"/>
  <c r="K29" i="78"/>
  <c r="K34" i="78" s="1"/>
  <c r="K15" i="78"/>
  <c r="K22" i="78"/>
  <c r="K65" i="78"/>
  <c r="K62" i="78"/>
  <c r="K63" i="78"/>
  <c r="H26" i="80"/>
  <c r="H19" i="80"/>
  <c r="H31" i="80"/>
  <c r="H22" i="80"/>
  <c r="H15" i="80"/>
  <c r="M31" i="80"/>
  <c r="M18" i="80"/>
  <c r="M21" i="80"/>
  <c r="M26" i="80"/>
  <c r="M27" i="80"/>
  <c r="K45" i="80"/>
  <c r="K40" i="80"/>
  <c r="K53" i="80"/>
  <c r="K48" i="80"/>
  <c r="K43" i="80"/>
  <c r="K56" i="80"/>
  <c r="K51" i="80"/>
  <c r="K57" i="80"/>
  <c r="H62" i="80"/>
  <c r="H66" i="80"/>
  <c r="M62" i="82"/>
  <c r="M66" i="82"/>
  <c r="E55" i="84"/>
  <c r="E41" i="84"/>
  <c r="E48" i="84"/>
  <c r="E44" i="84"/>
  <c r="M41" i="84"/>
  <c r="M47" i="84"/>
  <c r="M54" i="84"/>
  <c r="D78" i="84"/>
  <c r="G124" i="66" s="1"/>
  <c r="M43" i="84"/>
  <c r="M51" i="84"/>
  <c r="M66" i="90"/>
  <c r="M61" i="90"/>
  <c r="L71" i="90"/>
  <c r="M63" i="90"/>
  <c r="E31" i="92"/>
  <c r="E26" i="92"/>
  <c r="E22" i="92"/>
  <c r="E18" i="92"/>
  <c r="E33" i="92"/>
  <c r="E28" i="92"/>
  <c r="E24" i="92"/>
  <c r="E20" i="92"/>
  <c r="E16" i="92"/>
  <c r="M31" i="92"/>
  <c r="M22" i="92"/>
  <c r="M32" i="92"/>
  <c r="M23" i="92"/>
  <c r="M15" i="92"/>
  <c r="M26" i="92"/>
  <c r="M18" i="92"/>
  <c r="M27" i="92"/>
  <c r="M19" i="92"/>
  <c r="D79" i="102"/>
  <c r="G233" i="66" s="1"/>
  <c r="D76" i="102"/>
  <c r="G230" i="66" s="1"/>
  <c r="M51" i="102"/>
  <c r="M49" i="102"/>
  <c r="M44" i="102"/>
  <c r="M57" i="102"/>
  <c r="M52" i="102"/>
  <c r="M43" i="102"/>
  <c r="M41" i="102"/>
  <c r="M47" i="102"/>
  <c r="M39" i="102"/>
  <c r="M56" i="102"/>
  <c r="M53" i="102"/>
  <c r="M45" i="102"/>
  <c r="M48" i="102"/>
  <c r="M40" i="102"/>
  <c r="M55" i="102"/>
  <c r="E20" i="103"/>
  <c r="G235" i="66" s="1"/>
  <c r="E25" i="81"/>
  <c r="G108" i="66" s="1"/>
  <c r="E21" i="81"/>
  <c r="G104" i="66" s="1"/>
  <c r="E23" i="81"/>
  <c r="G106" i="66" s="1"/>
  <c r="E20" i="81"/>
  <c r="G103" i="66" s="1"/>
  <c r="E23" i="91"/>
  <c r="G166" i="66" s="1"/>
  <c r="E25" i="91"/>
  <c r="G168" i="66" s="1"/>
  <c r="E21" i="91"/>
  <c r="G164" i="66" s="1"/>
  <c r="E22" i="91"/>
  <c r="G165" i="66" s="1"/>
  <c r="E20" i="91"/>
  <c r="G163" i="66" s="1"/>
  <c r="E25" i="77"/>
  <c r="G84" i="66" s="1"/>
  <c r="E21" i="77"/>
  <c r="G80" i="66" s="1"/>
  <c r="E23" i="77"/>
  <c r="G82" i="66" s="1"/>
  <c r="E24" i="77"/>
  <c r="G83" i="66" s="1"/>
  <c r="E22" i="77"/>
  <c r="G81" i="66" s="1"/>
  <c r="E25" i="85"/>
  <c r="G132" i="66" s="1"/>
  <c r="E21" i="85"/>
  <c r="G128" i="66" s="1"/>
  <c r="E23" i="85"/>
  <c r="G130" i="66" s="1"/>
  <c r="E24" i="85"/>
  <c r="G131" i="66" s="1"/>
  <c r="E22" i="85"/>
  <c r="G129" i="66" s="1"/>
  <c r="E20" i="85"/>
  <c r="G127" i="66" s="1"/>
  <c r="E23" i="105"/>
  <c r="G250" i="66" s="1"/>
  <c r="E25" i="105"/>
  <c r="G252" i="66" s="1"/>
  <c r="E20" i="105"/>
  <c r="G247" i="66" s="1"/>
  <c r="E24" i="105"/>
  <c r="G251" i="66" s="1"/>
  <c r="E22" i="105"/>
  <c r="G249" i="66" s="1"/>
  <c r="E21" i="105"/>
  <c r="G248" i="66" s="1"/>
  <c r="E23" i="83"/>
  <c r="G118" i="66" s="1"/>
  <c r="E25" i="83"/>
  <c r="G120" i="66" s="1"/>
  <c r="E21" i="83"/>
  <c r="G116" i="66" s="1"/>
  <c r="E22" i="83"/>
  <c r="G117" i="66" s="1"/>
  <c r="E20" i="83"/>
  <c r="G115" i="66" s="1"/>
  <c r="E24" i="83"/>
  <c r="G119" i="66" s="1"/>
  <c r="H55" i="70"/>
  <c r="H47" i="70"/>
  <c r="D76" i="70"/>
  <c r="G38" i="66" s="1"/>
  <c r="D78" i="70"/>
  <c r="G40" i="66" s="1"/>
  <c r="M56" i="70"/>
  <c r="M52" i="70"/>
  <c r="M49" i="70"/>
  <c r="E48" i="76"/>
  <c r="E50" i="76"/>
  <c r="E55" i="76"/>
  <c r="M42" i="80"/>
  <c r="M47" i="80"/>
  <c r="E20" i="77"/>
  <c r="G79" i="66" s="1"/>
  <c r="E25" i="33"/>
  <c r="G36" i="66" s="1"/>
  <c r="E21" i="33"/>
  <c r="G32" i="66" s="1"/>
  <c r="E23" i="33"/>
  <c r="G34" i="66" s="1"/>
  <c r="E20" i="33"/>
  <c r="G31" i="66" s="1"/>
  <c r="E24" i="33"/>
  <c r="G35" i="66" s="1"/>
  <c r="E22" i="33"/>
  <c r="G33" i="66" s="1"/>
  <c r="E23" i="87"/>
  <c r="G142" i="66" s="1"/>
  <c r="E25" i="87"/>
  <c r="G144" i="66" s="1"/>
  <c r="E21" i="87"/>
  <c r="G140" i="66" s="1"/>
  <c r="E24" i="87"/>
  <c r="G143" i="66" s="1"/>
  <c r="E25" i="73"/>
  <c r="G60" i="66" s="1"/>
  <c r="E21" i="73"/>
  <c r="G56" i="66" s="1"/>
  <c r="E23" i="73"/>
  <c r="G58" i="66" s="1"/>
  <c r="E20" i="73"/>
  <c r="G55" i="66" s="1"/>
  <c r="E24" i="73"/>
  <c r="G59" i="66" s="1"/>
  <c r="E22" i="73"/>
  <c r="G57" i="66" s="1"/>
  <c r="E23" i="95"/>
  <c r="G190" i="66" s="1"/>
  <c r="E25" i="95"/>
  <c r="G192" i="66" s="1"/>
  <c r="E21" i="95"/>
  <c r="G188" i="66" s="1"/>
  <c r="E24" i="95"/>
  <c r="G191" i="66" s="1"/>
  <c r="E22" i="95"/>
  <c r="G189" i="66" s="1"/>
  <c r="E20" i="95"/>
  <c r="G187" i="66" s="1"/>
  <c r="E23" i="99"/>
  <c r="G214" i="66" s="1"/>
  <c r="E25" i="99"/>
  <c r="G216" i="66" s="1"/>
  <c r="E21" i="99"/>
  <c r="G212" i="66" s="1"/>
  <c r="E22" i="99"/>
  <c r="G213" i="66" s="1"/>
  <c r="E20" i="99"/>
  <c r="G211" i="66" s="1"/>
  <c r="E24" i="99"/>
  <c r="G215" i="66" s="1"/>
  <c r="E25" i="97"/>
  <c r="G204" i="66" s="1"/>
  <c r="E21" i="97"/>
  <c r="G200" i="66" s="1"/>
  <c r="E23" i="97"/>
  <c r="G202" i="66" s="1"/>
  <c r="E20" i="97"/>
  <c r="G199" i="66" s="1"/>
  <c r="E54" i="74"/>
  <c r="E42" i="74"/>
  <c r="E47" i="74"/>
  <c r="E40" i="74"/>
  <c r="E58" i="76"/>
  <c r="E56" i="76"/>
  <c r="E51" i="76"/>
  <c r="E49" i="76"/>
  <c r="E40" i="76"/>
  <c r="E38" i="76"/>
  <c r="E54" i="76"/>
  <c r="E52" i="76"/>
  <c r="E47" i="76"/>
  <c r="E45" i="76"/>
  <c r="E43" i="76"/>
  <c r="D76" i="80"/>
  <c r="G98" i="66" s="1"/>
  <c r="M55" i="80"/>
  <c r="M53" i="80"/>
  <c r="M50" i="80"/>
  <c r="M48" i="80"/>
  <c r="M43" i="80"/>
  <c r="M38" i="80"/>
  <c r="D79" i="80"/>
  <c r="G101" i="66" s="1"/>
  <c r="M56" i="80"/>
  <c r="M51" i="80"/>
  <c r="M46" i="80"/>
  <c r="M41" i="80"/>
  <c r="M56" i="82"/>
  <c r="M52" i="82"/>
  <c r="M48" i="82"/>
  <c r="M44" i="82"/>
  <c r="M40" i="82"/>
  <c r="D77" i="82"/>
  <c r="G111" i="66" s="1"/>
  <c r="M55" i="82"/>
  <c r="M50" i="82"/>
  <c r="M45" i="82"/>
  <c r="M39" i="82"/>
  <c r="M54" i="82"/>
  <c r="M49" i="82"/>
  <c r="M43" i="82"/>
  <c r="M38" i="82"/>
  <c r="E24" i="81"/>
  <c r="G107" i="66" s="1"/>
  <c r="K51" i="90"/>
  <c r="K47" i="90"/>
  <c r="K42" i="90"/>
  <c r="K48" i="92"/>
  <c r="K38" i="92"/>
  <c r="K52" i="92"/>
  <c r="H64" i="96"/>
  <c r="H67" i="96" s="1"/>
  <c r="E52" i="98"/>
  <c r="E44" i="98"/>
  <c r="M44" i="72"/>
  <c r="M52" i="72"/>
  <c r="K41" i="78"/>
  <c r="K45" i="78"/>
  <c r="K49" i="78"/>
  <c r="K53" i="78"/>
  <c r="K57" i="78"/>
  <c r="M63" i="84"/>
  <c r="G67" i="88"/>
  <c r="K39" i="90"/>
  <c r="K45" i="92"/>
  <c r="E48" i="98"/>
  <c r="E57" i="102"/>
  <c r="E46" i="102"/>
  <c r="E43" i="102"/>
  <c r="E41" i="102"/>
  <c r="E54" i="102"/>
  <c r="E51" i="102"/>
  <c r="E49" i="102"/>
  <c r="E38" i="102"/>
  <c r="E45" i="102"/>
  <c r="E43" i="86"/>
  <c r="E41" i="88"/>
  <c r="M44" i="94"/>
  <c r="M48" i="94"/>
  <c r="M53" i="94"/>
  <c r="M55" i="94"/>
  <c r="M57" i="94"/>
  <c r="M39" i="96"/>
  <c r="M49" i="96"/>
  <c r="D67" i="98"/>
  <c r="D67" i="102"/>
  <c r="G67" i="102"/>
  <c r="K56" i="104"/>
  <c r="K52" i="104"/>
  <c r="K40" i="100"/>
  <c r="K49" i="100"/>
  <c r="K39" i="102"/>
  <c r="K48" i="102"/>
  <c r="K53" i="102"/>
  <c r="H63" i="72" l="1"/>
  <c r="H61" i="98"/>
  <c r="H34" i="90"/>
  <c r="H35" i="90" s="1"/>
  <c r="H61" i="86"/>
  <c r="K61" i="88"/>
  <c r="H62" i="98"/>
  <c r="E35" i="104"/>
  <c r="E34" i="88"/>
  <c r="E35" i="88" s="1"/>
  <c r="K64" i="7"/>
  <c r="K63" i="7"/>
  <c r="H34" i="76"/>
  <c r="H35" i="76" s="1"/>
  <c r="E34" i="100"/>
  <c r="E35" i="100" s="1"/>
  <c r="M34" i="96"/>
  <c r="M35" i="96" s="1"/>
  <c r="H34" i="86"/>
  <c r="H34" i="78"/>
  <c r="J71" i="7"/>
  <c r="K65" i="7"/>
  <c r="K62" i="7"/>
  <c r="H34" i="72"/>
  <c r="H35" i="72" s="1"/>
  <c r="R52" i="2"/>
  <c r="K34" i="82"/>
  <c r="K35" i="82" s="1"/>
  <c r="E35" i="86"/>
  <c r="H34" i="74"/>
  <c r="H35" i="74" s="1"/>
  <c r="J71" i="90"/>
  <c r="K62" i="90"/>
  <c r="K63" i="90"/>
  <c r="M61" i="7"/>
  <c r="M65" i="7"/>
  <c r="L71" i="7"/>
  <c r="H65" i="84"/>
  <c r="G71" i="84"/>
  <c r="H62" i="84"/>
  <c r="M64" i="7"/>
  <c r="K64" i="90"/>
  <c r="E34" i="94"/>
  <c r="M34" i="82"/>
  <c r="V52" i="2"/>
  <c r="G71" i="94"/>
  <c r="X52" i="2"/>
  <c r="K34" i="86"/>
  <c r="E67" i="7"/>
  <c r="E66" i="76"/>
  <c r="Y52" i="2"/>
  <c r="K66" i="88"/>
  <c r="E34" i="7"/>
  <c r="E35" i="7" s="1"/>
  <c r="M63" i="7"/>
  <c r="H66" i="84"/>
  <c r="M34" i="80"/>
  <c r="M67" i="86"/>
  <c r="M67" i="78"/>
  <c r="H34" i="100"/>
  <c r="M35" i="104"/>
  <c r="K34" i="80"/>
  <c r="K35" i="80" s="1"/>
  <c r="K62" i="88"/>
  <c r="M34" i="84"/>
  <c r="M35" i="84" s="1"/>
  <c r="K34" i="7"/>
  <c r="K35" i="7" s="1"/>
  <c r="K66" i="90"/>
  <c r="M62" i="7"/>
  <c r="H64" i="84"/>
  <c r="M52" i="2"/>
  <c r="M34" i="7"/>
  <c r="M35" i="7" s="1"/>
  <c r="H34" i="82"/>
  <c r="E35" i="82"/>
  <c r="O52" i="2"/>
  <c r="E34" i="84"/>
  <c r="E35" i="84" s="1"/>
  <c r="H35" i="86"/>
  <c r="K34" i="94"/>
  <c r="K35" i="94" s="1"/>
  <c r="H34" i="94"/>
  <c r="H35" i="94" s="1"/>
  <c r="E34" i="96"/>
  <c r="E34" i="98"/>
  <c r="K34" i="98"/>
  <c r="K35" i="98" s="1"/>
  <c r="H34" i="98"/>
  <c r="H35" i="98" s="1"/>
  <c r="H35" i="100"/>
  <c r="M34" i="100"/>
  <c r="M35" i="100" s="1"/>
  <c r="K52" i="2"/>
  <c r="S52" i="2"/>
  <c r="G52" i="2"/>
  <c r="L52" i="2"/>
  <c r="E35" i="102"/>
  <c r="M34" i="98"/>
  <c r="M35" i="98" s="1"/>
  <c r="T52" i="2"/>
  <c r="E34" i="80"/>
  <c r="E35" i="80" s="1"/>
  <c r="H35" i="78"/>
  <c r="E34" i="74"/>
  <c r="E35" i="74" s="1"/>
  <c r="I52" i="2"/>
  <c r="H34" i="7"/>
  <c r="H35" i="7" s="1"/>
  <c r="K67" i="78"/>
  <c r="M67" i="74"/>
  <c r="Q52" i="2"/>
  <c r="K35" i="104"/>
  <c r="K34" i="88"/>
  <c r="K35" i="88" s="1"/>
  <c r="K67" i="86"/>
  <c r="D71" i="84"/>
  <c r="M67" i="84"/>
  <c r="M67" i="92"/>
  <c r="E66" i="84"/>
  <c r="H34" i="70"/>
  <c r="H35" i="70" s="1"/>
  <c r="U52" i="2"/>
  <c r="G71" i="100"/>
  <c r="N52" i="2"/>
  <c r="J52" i="2"/>
  <c r="M67" i="94"/>
  <c r="K67" i="96"/>
  <c r="E63" i="84"/>
  <c r="E63" i="76"/>
  <c r="K67" i="80"/>
  <c r="H64" i="86"/>
  <c r="H65" i="86"/>
  <c r="H62" i="100"/>
  <c r="K34" i="92"/>
  <c r="K35" i="92" s="1"/>
  <c r="M34" i="72"/>
  <c r="M35" i="72" s="1"/>
  <c r="H63" i="100"/>
  <c r="E61" i="104"/>
  <c r="E65" i="104"/>
  <c r="E62" i="104"/>
  <c r="E63" i="104"/>
  <c r="E66" i="104"/>
  <c r="M34" i="86"/>
  <c r="M35" i="86" s="1"/>
  <c r="H34" i="84"/>
  <c r="H35" i="84" s="1"/>
  <c r="H66" i="100"/>
  <c r="K35" i="86"/>
  <c r="E67" i="92"/>
  <c r="E65" i="76"/>
  <c r="E62" i="76"/>
  <c r="M67" i="82"/>
  <c r="E64" i="84"/>
  <c r="E67" i="70"/>
  <c r="H67" i="70"/>
  <c r="E67" i="86"/>
  <c r="F52" i="2"/>
  <c r="H34" i="104"/>
  <c r="H35" i="104" s="1"/>
  <c r="H61" i="100"/>
  <c r="E65" i="84"/>
  <c r="E34" i="72"/>
  <c r="E35" i="72" s="1"/>
  <c r="G71" i="92"/>
  <c r="H66" i="92"/>
  <c r="H64" i="92"/>
  <c r="H65" i="92"/>
  <c r="H63" i="92"/>
  <c r="E35" i="96"/>
  <c r="J71" i="88"/>
  <c r="K65" i="88"/>
  <c r="K63" i="88"/>
  <c r="K67" i="88" s="1"/>
  <c r="H65" i="100"/>
  <c r="K34" i="100"/>
  <c r="K35" i="100" s="1"/>
  <c r="G71" i="98"/>
  <c r="H66" i="98"/>
  <c r="H67" i="98" s="1"/>
  <c r="P52" i="2"/>
  <c r="E35" i="98"/>
  <c r="M35" i="82"/>
  <c r="H67" i="82"/>
  <c r="J71" i="92"/>
  <c r="K65" i="92"/>
  <c r="K64" i="92"/>
  <c r="K62" i="92"/>
  <c r="K66" i="92"/>
  <c r="K61" i="92"/>
  <c r="K63" i="92"/>
  <c r="H34" i="96"/>
  <c r="H35" i="96" s="1"/>
  <c r="E61" i="78"/>
  <c r="E65" i="78"/>
  <c r="E66" i="78"/>
  <c r="G71" i="72"/>
  <c r="H66" i="72"/>
  <c r="M34" i="92"/>
  <c r="M35" i="92" s="1"/>
  <c r="H67" i="80"/>
  <c r="H34" i="80"/>
  <c r="H35" i="80" s="1"/>
  <c r="M34" i="76"/>
  <c r="K67" i="74"/>
  <c r="H67" i="90"/>
  <c r="H65" i="94"/>
  <c r="H62" i="94"/>
  <c r="J71" i="100"/>
  <c r="K64" i="100"/>
  <c r="K61" i="100"/>
  <c r="K62" i="100"/>
  <c r="K65" i="100"/>
  <c r="K34" i="102"/>
  <c r="K35" i="102" s="1"/>
  <c r="M35" i="78"/>
  <c r="E67" i="88"/>
  <c r="K67" i="94"/>
  <c r="K34" i="84"/>
  <c r="K35" i="84" s="1"/>
  <c r="E62" i="78"/>
  <c r="D71" i="76"/>
  <c r="E61" i="76"/>
  <c r="H64" i="72"/>
  <c r="H61" i="72"/>
  <c r="E61" i="80"/>
  <c r="E63" i="80"/>
  <c r="E66" i="80"/>
  <c r="E65" i="80"/>
  <c r="E62" i="80"/>
  <c r="D71" i="80"/>
  <c r="H65" i="78"/>
  <c r="H64" i="78"/>
  <c r="H66" i="78"/>
  <c r="H61" i="78"/>
  <c r="G71" i="78"/>
  <c r="H62" i="78"/>
  <c r="H64" i="74"/>
  <c r="G71" i="74"/>
  <c r="H63" i="74"/>
  <c r="H62" i="74"/>
  <c r="H61" i="74"/>
  <c r="H66" i="74"/>
  <c r="H65" i="74"/>
  <c r="K34" i="90"/>
  <c r="K35" i="90" s="1"/>
  <c r="H67" i="104"/>
  <c r="E64" i="80"/>
  <c r="E34" i="76"/>
  <c r="E35" i="76" s="1"/>
  <c r="E27" i="2"/>
  <c r="A27" i="2" s="1"/>
  <c r="E67" i="82"/>
  <c r="M67" i="98"/>
  <c r="H63" i="94"/>
  <c r="D71" i="72"/>
  <c r="E66" i="72"/>
  <c r="E64" i="72"/>
  <c r="E65" i="72"/>
  <c r="E63" i="72"/>
  <c r="E62" i="72"/>
  <c r="K67" i="104"/>
  <c r="E63" i="78"/>
  <c r="H62" i="72"/>
  <c r="H63" i="102"/>
  <c r="H65" i="102"/>
  <c r="H61" i="102"/>
  <c r="H62" i="102"/>
  <c r="H66" i="102"/>
  <c r="H64" i="102"/>
  <c r="G71" i="102"/>
  <c r="G71" i="88"/>
  <c r="H65" i="88"/>
  <c r="H63" i="88"/>
  <c r="H61" i="88"/>
  <c r="H66" i="88"/>
  <c r="H64" i="88"/>
  <c r="H62" i="88"/>
  <c r="M35" i="80"/>
  <c r="K35" i="78"/>
  <c r="J71" i="70"/>
  <c r="K62" i="70"/>
  <c r="K61" i="70"/>
  <c r="K64" i="70"/>
  <c r="E35" i="94"/>
  <c r="H34" i="88"/>
  <c r="H35" i="88" s="1"/>
  <c r="H65" i="7"/>
  <c r="G71" i="7"/>
  <c r="H62" i="7"/>
  <c r="H61" i="7"/>
  <c r="H66" i="7"/>
  <c r="H63" i="7"/>
  <c r="H64" i="7"/>
  <c r="H67" i="76"/>
  <c r="E67" i="74"/>
  <c r="K34" i="72"/>
  <c r="K35" i="72" s="1"/>
  <c r="M66" i="88"/>
  <c r="K67" i="98"/>
  <c r="K34" i="96"/>
  <c r="K35" i="96" s="1"/>
  <c r="E61" i="94"/>
  <c r="D71" i="94"/>
  <c r="E66" i="94"/>
  <c r="K65" i="70"/>
  <c r="E51" i="2"/>
  <c r="A51" i="2" s="1"/>
  <c r="H35" i="82"/>
  <c r="E64" i="102"/>
  <c r="E65" i="102"/>
  <c r="E63" i="102"/>
  <c r="D71" i="102"/>
  <c r="E61" i="102"/>
  <c r="E62" i="102"/>
  <c r="E66" i="102"/>
  <c r="M34" i="94"/>
  <c r="M35" i="94" s="1"/>
  <c r="K35" i="74"/>
  <c r="M67" i="100"/>
  <c r="K34" i="70"/>
  <c r="K35" i="70" s="1"/>
  <c r="E34" i="70"/>
  <c r="E35" i="70" s="1"/>
  <c r="E65" i="94"/>
  <c r="E34" i="90"/>
  <c r="E35" i="90" s="1"/>
  <c r="E28" i="2"/>
  <c r="A28" i="2" s="1"/>
  <c r="E63" i="98"/>
  <c r="D71" i="98"/>
  <c r="E62" i="98"/>
  <c r="E64" i="98"/>
  <c r="E61" i="98"/>
  <c r="E65" i="98"/>
  <c r="E66" i="98"/>
  <c r="K63" i="70"/>
  <c r="L71" i="88"/>
  <c r="M61" i="88"/>
  <c r="M62" i="88"/>
  <c r="M64" i="88"/>
  <c r="M63" i="88"/>
  <c r="M34" i="70"/>
  <c r="M35" i="70" s="1"/>
  <c r="E34" i="92"/>
  <c r="E35" i="92" s="1"/>
  <c r="M67" i="90"/>
  <c r="M35" i="76"/>
  <c r="M35" i="74"/>
  <c r="M34" i="102"/>
  <c r="M35" i="102" s="1"/>
  <c r="E34" i="78"/>
  <c r="E35" i="78" s="1"/>
  <c r="I48" i="1"/>
  <c r="F49" i="1"/>
  <c r="I49" i="1" s="1"/>
  <c r="M67" i="70"/>
  <c r="M34" i="90"/>
  <c r="M35" i="90" s="1"/>
  <c r="E67" i="100"/>
  <c r="E62" i="94"/>
  <c r="K66" i="70"/>
  <c r="E64" i="94"/>
  <c r="H67" i="84" l="1"/>
  <c r="E67" i="104"/>
  <c r="K67" i="7"/>
  <c r="H67" i="74"/>
  <c r="H67" i="78"/>
  <c r="H67" i="92"/>
  <c r="E67" i="84"/>
  <c r="K67" i="90"/>
  <c r="H67" i="86"/>
  <c r="M67" i="7"/>
  <c r="E67" i="76"/>
  <c r="E67" i="98"/>
  <c r="E52" i="2"/>
  <c r="A52" i="2" s="1"/>
  <c r="E67" i="94"/>
  <c r="H67" i="100"/>
  <c r="K67" i="100"/>
  <c r="H67" i="72"/>
  <c r="E67" i="80"/>
  <c r="H67" i="94"/>
  <c r="E67" i="78"/>
  <c r="E67" i="72"/>
  <c r="K67" i="92"/>
  <c r="M67" i="88"/>
  <c r="H67" i="7"/>
  <c r="K67" i="70"/>
  <c r="H67" i="88"/>
  <c r="H67" i="102"/>
  <c r="E67" i="102"/>
</calcChain>
</file>

<file path=xl/sharedStrings.xml><?xml version="1.0" encoding="utf-8"?>
<sst xmlns="http://schemas.openxmlformats.org/spreadsheetml/2006/main" count="9345" uniqueCount="629">
  <si>
    <t>(7)</t>
  </si>
  <si>
    <t>(8)</t>
  </si>
  <si>
    <t>(9)</t>
  </si>
  <si>
    <t>(10)</t>
  </si>
  <si>
    <t>(11)</t>
  </si>
  <si>
    <t>(12)</t>
  </si>
  <si>
    <t>ASSET SERVICES &amp; SERVICE CODE</t>
  </si>
  <si>
    <t>ASSET FUNDERS SUBTOTAL</t>
  </si>
  <si>
    <t>EXPENDITURES</t>
  </si>
  <si>
    <t>TOTAL EXPENSES</t>
  </si>
  <si>
    <t>(1)</t>
  </si>
  <si>
    <t>(2)</t>
  </si>
  <si>
    <t>(3)</t>
  </si>
  <si>
    <t>(4)</t>
  </si>
  <si>
    <t>(5)</t>
  </si>
  <si>
    <t>(6)</t>
  </si>
  <si>
    <t>REVENUE - ALL SOURCES</t>
  </si>
  <si>
    <t xml:space="preserve">APPLY TO </t>
  </si>
  <si>
    <t>% CHANGE</t>
  </si>
  <si>
    <t>ACTUAL</t>
  </si>
  <si>
    <t>ADOPTED</t>
  </si>
  <si>
    <t>STORY CO.</t>
  </si>
  <si>
    <t>(+ or -)</t>
  </si>
  <si>
    <t>SELF-GENERATED REVENUES</t>
  </si>
  <si>
    <t>MEMBERSHIP DUES</t>
  </si>
  <si>
    <t>PROGRAM SERVICE FEES</t>
  </si>
  <si>
    <t>INVESTMENT INCOME</t>
  </si>
  <si>
    <t>GRANTS (PRIVATE SECTOR)</t>
  </si>
  <si>
    <t>STATE/FEDERAL FUNDS</t>
  </si>
  <si>
    <t>DEPT. OF HUMAN SERVICES</t>
  </si>
  <si>
    <t>ISU FUNDS</t>
  </si>
  <si>
    <t>OTHER UNITED WAYS</t>
  </si>
  <si>
    <t>STORY COUNTY</t>
  </si>
  <si>
    <t>UNITED WAY</t>
  </si>
  <si>
    <t>GSB</t>
  </si>
  <si>
    <t>CITY OF AMES</t>
  </si>
  <si>
    <t>SUPPORT &amp; REVENUE-ALL SOURCES</t>
  </si>
  <si>
    <t>AGENCY SERVICE</t>
  </si>
  <si>
    <t>Complete this form for EACH service</t>
  </si>
  <si>
    <t>SOURCE OF FUNDS</t>
  </si>
  <si>
    <t>PROPOSED</t>
  </si>
  <si>
    <t xml:space="preserve">               REVENUE - ALL SOURCES</t>
  </si>
  <si>
    <t>DOLLARS</t>
  </si>
  <si>
    <t>%</t>
  </si>
  <si>
    <t>UNITED WAY- Story Co.</t>
  </si>
  <si>
    <t>EXPENSES</t>
  </si>
  <si>
    <t>SERVICE STATISTICS</t>
  </si>
  <si>
    <t>UNITS OF SERVICE</t>
  </si>
  <si>
    <t>COST PER UNIT</t>
  </si>
  <si>
    <t>LICENSED CAPACITY</t>
  </si>
  <si>
    <t>ASSET SERVICE:</t>
  </si>
  <si>
    <t>PROGRAM NAME:</t>
  </si>
  <si>
    <r>
      <t>DEFINITION OF UNIT OF SERVICE:</t>
    </r>
    <r>
      <rPr>
        <u/>
        <sz val="10"/>
        <rFont val="Arial"/>
        <family val="2"/>
      </rPr>
      <t xml:space="preserve"> </t>
    </r>
  </si>
  <si>
    <t>Not</t>
  </si>
  <si>
    <t>Printed</t>
  </si>
  <si>
    <t>ASSET FUNDERS ALLOCATIONS</t>
  </si>
  <si>
    <t>TOTAL ALL SERVICES</t>
  </si>
  <si>
    <t>NON-ASSET FUNDED SERVICES</t>
  </si>
  <si>
    <t>Heartland Senior Services</t>
  </si>
  <si>
    <t>MICA</t>
  </si>
  <si>
    <t>ACCESS</t>
  </si>
  <si>
    <t>American Red Cross</t>
  </si>
  <si>
    <t>Volunteer Center of Story County</t>
  </si>
  <si>
    <t>Center for Creative Justice</t>
  </si>
  <si>
    <t>Emergency Residence Project</t>
  </si>
  <si>
    <t>Legal Aid Society of Story County</t>
  </si>
  <si>
    <t>YWCA</t>
  </si>
  <si>
    <t xml:space="preserve">Girl Scouts </t>
  </si>
  <si>
    <t>Story Time Childcare</t>
  </si>
  <si>
    <t>University Community Childcare</t>
  </si>
  <si>
    <t>Boy Scouts</t>
  </si>
  <si>
    <t xml:space="preserve">ChildServe </t>
  </si>
  <si>
    <t>Name of Service</t>
  </si>
  <si>
    <t>TOTAL:</t>
  </si>
  <si>
    <t>UNDUPLICATED PARTICIPANTS/Story Co.</t>
  </si>
  <si>
    <t>UNDUPLICATED PARTICIPANTS/Total</t>
  </si>
  <si>
    <t>% applicable to Story County</t>
  </si>
  <si>
    <t xml:space="preserve">  a) Total Continuing from Previous Year……………………….</t>
  </si>
  <si>
    <t xml:space="preserve">  b) Total New for the Year……………………………………….</t>
  </si>
  <si>
    <t>2) AGE GROUP</t>
  </si>
  <si>
    <t xml:space="preserve">  a) Infants - under 5………………………………………………</t>
  </si>
  <si>
    <t xml:space="preserve">  b) Between 5 and 12 ……………………………………………</t>
  </si>
  <si>
    <t xml:space="preserve">  c) Between 13 and 17 ………………………………………….</t>
  </si>
  <si>
    <t xml:space="preserve">  d) Between 18 and 29 ………………………………………….</t>
  </si>
  <si>
    <t xml:space="preserve">  e) Between 30 and 64 ………………………………………….</t>
  </si>
  <si>
    <t xml:space="preserve">  f)  65 and Over …………………………………………………..</t>
  </si>
  <si>
    <t xml:space="preserve">  g) Not Known ………………………………………………….…</t>
  </si>
  <si>
    <t xml:space="preserve">  a) Male ……………………………………………………………</t>
  </si>
  <si>
    <t xml:space="preserve">  b) Female ………………………………………………………..</t>
  </si>
  <si>
    <t xml:space="preserve">  c) Not Known ……………………………………………….……</t>
  </si>
  <si>
    <t>4)  LOCATION OF RESIDENCE</t>
  </si>
  <si>
    <t xml:space="preserve">  a) Ames ………………………………………………………….</t>
  </si>
  <si>
    <t xml:space="preserve">  b) Story County, Not including Ames ………………………..</t>
  </si>
  <si>
    <t xml:space="preserve">  c) Outside Story County ……………………………….………</t>
  </si>
  <si>
    <t>5) INCOME LEVEL</t>
  </si>
  <si>
    <t xml:space="preserve">  a) Below 150% of O.P.P Poverty Guideline ………….……..</t>
  </si>
  <si>
    <t xml:space="preserve">  b) Between 150% and 200% of O.P.P. Poverty Guideline ..</t>
  </si>
  <si>
    <t xml:space="preserve">  c) 200% or more of O.P.P. Poverty Guideline ………………</t>
  </si>
  <si>
    <t xml:space="preserve">  d) Not Known ……………………………………………………</t>
  </si>
  <si>
    <t>6) OTHER</t>
  </si>
  <si>
    <t xml:space="preserve">  a) Clients with Emotional/Mental Disabilities …………….….</t>
  </si>
  <si>
    <t xml:space="preserve">  b) Clients with Physical Disabilities ……………………….….</t>
  </si>
  <si>
    <t>STAFFING LEVELS &amp; SALARIES</t>
  </si>
  <si>
    <t>POSITION TITLE</t>
  </si>
  <si>
    <t>FTE</t>
  </si>
  <si>
    <t>% THAT APPLIES TO STORY COUNTY</t>
  </si>
  <si>
    <t>TOTALS</t>
  </si>
  <si>
    <t>(1 FTE = 2,080 hours of staff time)</t>
  </si>
  <si>
    <t>VOLUNTEER USAGE</t>
  </si>
  <si>
    <t>DEPRECIATION</t>
  </si>
  <si>
    <t>ANNUAL REPORT FOR OUTCOME PROGRESS</t>
  </si>
  <si>
    <t>Agency Name:</t>
  </si>
  <si>
    <t>Program Name:</t>
  </si>
  <si>
    <t>Revenue Amount</t>
  </si>
  <si>
    <t>Source of Funds</t>
  </si>
  <si>
    <t>ASSET</t>
  </si>
  <si>
    <t>HUMAN SERVICES</t>
  </si>
  <si>
    <t>AGENCY NAME:</t>
  </si>
  <si>
    <t>ADDRESS:</t>
  </si>
  <si>
    <t>PHONE:</t>
  </si>
  <si>
    <t>FAX:</t>
  </si>
  <si>
    <t>CONTACT PERSON:</t>
  </si>
  <si>
    <t>AGENCY FISCAL YEAR:</t>
  </si>
  <si>
    <t>TOTALS:</t>
  </si>
  <si>
    <t>ABF-5(O)</t>
  </si>
  <si>
    <t>ABF-5</t>
  </si>
  <si>
    <t>ABF-7B</t>
  </si>
  <si>
    <t>INTENTIONALLY LEFT BLANK - ABF 6 IS AGENCY BALANCE SHEET</t>
  </si>
  <si>
    <t>Campfire USA</t>
  </si>
  <si>
    <t>Lutheran Services in Iowa</t>
  </si>
  <si>
    <t>The Arc of Story County</t>
  </si>
  <si>
    <t>Boys &amp; Girls Club of Story County</t>
  </si>
  <si>
    <t>ABF-7A</t>
  </si>
  <si>
    <t>Good Neighbor</t>
  </si>
  <si>
    <t>ACPC</t>
  </si>
  <si>
    <t>RSVP</t>
  </si>
  <si>
    <t>OTHER GOV'T FUNDS (LOCAL)</t>
  </si>
  <si>
    <t>AGENCY CLIENT STATISTICS</t>
  </si>
  <si>
    <t>1) UNDUPLICATED COUNT OF PROGRAM CLIENTS</t>
  </si>
  <si>
    <t xml:space="preserve">CLIENT CHARACTERISTICS                      </t>
  </si>
  <si>
    <t>POSTAGE (SE)</t>
  </si>
  <si>
    <t>REPAIRS/EXP EQUIP (SE)</t>
  </si>
  <si>
    <t>EQUIP/FIXED ASSETS (SE)</t>
  </si>
  <si>
    <t>FEES &amp; CONTRACT SERV (CON)</t>
  </si>
  <si>
    <t>LOCAL TRANSPORTATION (CON)</t>
  </si>
  <si>
    <t>CONF/CONV (CON)</t>
  </si>
  <si>
    <t>ASST TO INDIVIDUALS (CON)</t>
  </si>
  <si>
    <t>MISC (M)</t>
  </si>
  <si>
    <t>PRINTING/ART WORK (CON)</t>
  </si>
  <si>
    <t>SALARY AND RELATED (SAL)</t>
  </si>
  <si>
    <t>OCCUPANCY (O)</t>
  </si>
  <si>
    <t>SUPPLIES/EQUIPMENT (SE)</t>
  </si>
  <si>
    <t>CONTRACTUAL (CON)</t>
  </si>
  <si>
    <t>MISCELLANEOUS (M)</t>
  </si>
  <si>
    <t>COUNTY LOCAL OPTION</t>
  </si>
  <si>
    <t>% of Actual Total</t>
  </si>
  <si>
    <t>3) GENDER</t>
  </si>
  <si>
    <t>TOTAL ANNUAL COMPENSATION      (All Sources)*</t>
  </si>
  <si>
    <t>SELF GENERATED REVENUES</t>
  </si>
  <si>
    <t>STATE/EMPOWERMENT</t>
  </si>
  <si>
    <t>MISC. REVENUES (REFUNDS/ADJUST)</t>
  </si>
  <si>
    <t>SALARIES/WAGES (SAL)</t>
  </si>
  <si>
    <t>PAYROLL TAXES (SAL)</t>
  </si>
  <si>
    <t>TELEPHONE/FAX (O)</t>
  </si>
  <si>
    <t>DEPRECIATION-BLDG &amp; EQUIP</t>
  </si>
  <si>
    <t>VARIANCE</t>
  </si>
  <si>
    <t>Eyerly Ball</t>
  </si>
  <si>
    <t>HIRTA</t>
  </si>
  <si>
    <t>BUDGET REQUESTS</t>
  </si>
  <si>
    <t>FY</t>
  </si>
  <si>
    <t>Select FY</t>
  </si>
  <si>
    <t>July 1 - June 30</t>
  </si>
  <si>
    <t>September 1 - August 31</t>
  </si>
  <si>
    <t>January 1 - December 31</t>
  </si>
  <si>
    <t>October 1 - September 30</t>
  </si>
  <si>
    <t>Actual</t>
  </si>
  <si>
    <t>Proposed</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</si>
  <si>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</si>
  <si>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</si>
  <si>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</si>
  <si>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</si>
  <si>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</si>
  <si>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</si>
  <si>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</si>
  <si>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</si>
  <si>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</si>
  <si>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</si>
  <si>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</si>
  <si>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</si>
  <si>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</si>
  <si>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</si>
  <si>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</si>
  <si>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</si>
  <si>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</si>
  <si>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</si>
  <si>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</si>
  <si>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</si>
  <si>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</si>
  <si>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</si>
  <si>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</si>
  <si>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</si>
  <si>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</si>
  <si>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</si>
  <si>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</si>
  <si>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</si>
  <si>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</si>
  <si>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</si>
  <si>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</si>
  <si>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2010/11</t>
  </si>
  <si>
    <t>Select From List on ABF 1</t>
  </si>
  <si>
    <t>Select</t>
  </si>
  <si>
    <t>Provide the most recent actual salaries available.  Compensation shall include bonuses and incentives.  List ALL management positions and executive staff individually. For all other employees, use generic groupings of positions with similar duties/tasks where possible.</t>
  </si>
  <si>
    <t xml:space="preserve">List below all services offered by your agency that are not funded through ASSET. This should include non-ASSET programs in Story County as well as programs outside Story County.  </t>
  </si>
  <si>
    <t>EMAIL:</t>
  </si>
  <si>
    <t>If budget projections are % of multi-county Center or Site Budget provide %</t>
  </si>
  <si>
    <t>Check here if budget projections are Story Co. only</t>
  </si>
  <si>
    <t>Community Clinics</t>
  </si>
  <si>
    <t>1 Clinic Hour</t>
  </si>
  <si>
    <t>In Home Nursing</t>
  </si>
  <si>
    <t>1 Visit</t>
  </si>
  <si>
    <t>In Home Hospice</t>
  </si>
  <si>
    <t>Blood Services</t>
  </si>
  <si>
    <t>1 Pint of Blood</t>
  </si>
  <si>
    <t>1 Day (24 Hour)</t>
  </si>
  <si>
    <t>1 Client Hour</t>
  </si>
  <si>
    <t>Health Services</t>
  </si>
  <si>
    <t>Health and Safety Services</t>
  </si>
  <si>
    <t>Mental Health Services</t>
  </si>
  <si>
    <t>Preliminary Diagnostic Evaluation</t>
  </si>
  <si>
    <t>Residential Treatment - Adults</t>
  </si>
  <si>
    <t>Residential Treatment - Children</t>
  </si>
  <si>
    <t>Peer Assessment and Screening</t>
  </si>
  <si>
    <t>Services for Mentally and/or Physically Impaired</t>
  </si>
  <si>
    <t>Supported Community Living Services</t>
  </si>
  <si>
    <t>1 Hour</t>
  </si>
  <si>
    <t>Special Recreation</t>
  </si>
  <si>
    <t>1 Participant/Hour</t>
  </si>
  <si>
    <t>Community Support Services</t>
  </si>
  <si>
    <t>1 Staff Hour</t>
  </si>
  <si>
    <t>Work Activity Center</t>
  </si>
  <si>
    <t>6-1/2 Hour Day</t>
  </si>
  <si>
    <t>Home and Community Based Services</t>
  </si>
  <si>
    <t>Residential Care/Mentally Retarded</t>
  </si>
  <si>
    <t>Alternative Family Living</t>
  </si>
  <si>
    <t>1 Month</t>
  </si>
  <si>
    <t>Individual and Family Support Services</t>
  </si>
  <si>
    <t>1 Service or 1 Support</t>
  </si>
  <si>
    <t>Day Habilitations Services</t>
  </si>
  <si>
    <t>Pre-Vocational Services</t>
  </si>
  <si>
    <t>Enclave Services</t>
  </si>
  <si>
    <t>Direct Support Paraprofessional</t>
  </si>
  <si>
    <t>1 Course Term</t>
  </si>
  <si>
    <t>Peer Support Services</t>
  </si>
  <si>
    <t>4 Client Contacts/Month</t>
  </si>
  <si>
    <t>General Health Support Services</t>
  </si>
  <si>
    <t>Day Care - Adults</t>
  </si>
  <si>
    <t>1 Client Day</t>
  </si>
  <si>
    <t>In-Home Health Monitoring</t>
  </si>
  <si>
    <t>1 Person Monitored per Month</t>
  </si>
  <si>
    <t>Homemaker/Home Health Assistance</t>
  </si>
  <si>
    <t>Home Delivered Meals</t>
  </si>
  <si>
    <t>1 Meal</t>
  </si>
  <si>
    <t>Congregate Meals</t>
  </si>
  <si>
    <t>Basic Needs Services</t>
  </si>
  <si>
    <t>Emergency Services</t>
  </si>
  <si>
    <t>Emergency Assistance for Basic Material Needs</t>
  </si>
  <si>
    <t>1 Client Contact</t>
  </si>
  <si>
    <t>Child Protection Services</t>
  </si>
  <si>
    <t>Crisis Intervention</t>
  </si>
  <si>
    <t>Court Watch</t>
  </si>
  <si>
    <t>Third Party Supervision</t>
  </si>
  <si>
    <t>Public Safety and Legal Services</t>
  </si>
  <si>
    <t>Correctional Services</t>
  </si>
  <si>
    <t>Dispute Mediation Services</t>
  </si>
  <si>
    <t>Legal Aid - Civil</t>
  </si>
  <si>
    <t>General Support Services for Families in Need</t>
  </si>
  <si>
    <t>Clothing, Furnishing, and Other Assistance</t>
  </si>
  <si>
    <t>Employment Assistance for Adults</t>
  </si>
  <si>
    <t>Disaster Services</t>
  </si>
  <si>
    <t>Transportation</t>
  </si>
  <si>
    <t>One Way Trip</t>
  </si>
  <si>
    <t>Budget/Credit Counseling</t>
  </si>
  <si>
    <t>Respite Care</t>
  </si>
  <si>
    <t>Health and Safety Education</t>
  </si>
  <si>
    <t>1 Person Certified</t>
  </si>
  <si>
    <t>Youth and Children Services</t>
  </si>
  <si>
    <t>Child Care</t>
  </si>
  <si>
    <t>Day Care - Infant</t>
  </si>
  <si>
    <t>1 Full Day</t>
  </si>
  <si>
    <t>Day Care - Children</t>
  </si>
  <si>
    <t>Day Care - School Age</t>
  </si>
  <si>
    <t>1 Partial Day</t>
  </si>
  <si>
    <t>Preschool</t>
  </si>
  <si>
    <t>1 Day</t>
  </si>
  <si>
    <t>Meal Service for Family Day Care Homes</t>
  </si>
  <si>
    <t>Cost Per Meal</t>
  </si>
  <si>
    <t>Childcare Service Coordination</t>
  </si>
  <si>
    <t>Childcare Resource Development</t>
  </si>
  <si>
    <t>Childcare for Mildly Ill Children</t>
  </si>
  <si>
    <t>Social Adjustment and Developmental Services</t>
  </si>
  <si>
    <t>Youth Development and Social Adjustment</t>
  </si>
  <si>
    <t>1 Client Contact/Day</t>
  </si>
  <si>
    <t>Day Camp</t>
  </si>
  <si>
    <t>Employment Assistance for Youth</t>
  </si>
  <si>
    <t>Out of School Program</t>
  </si>
  <si>
    <t>1 Partial Day (3 hours)</t>
  </si>
  <si>
    <t>Prevention and/or Support Services</t>
  </si>
  <si>
    <t>Family Life Services</t>
  </si>
  <si>
    <t>Family Development/Education</t>
  </si>
  <si>
    <t>Foster Family Homes</t>
  </si>
  <si>
    <t>Separated Families</t>
  </si>
  <si>
    <t>Adoption Services</t>
  </si>
  <si>
    <t>1 Hour of Client Contact</t>
  </si>
  <si>
    <t>1 Family Study</t>
  </si>
  <si>
    <t>Support Services</t>
  </si>
  <si>
    <t>Information and Referral</t>
  </si>
  <si>
    <t>1 Call</t>
  </si>
  <si>
    <t>Volunteer Management</t>
  </si>
  <si>
    <t>Service Coordination</t>
  </si>
  <si>
    <t>Activity and Resource Center</t>
  </si>
  <si>
    <t>Prevention and Awareness Services</t>
  </si>
  <si>
    <t>Public Education and Awareness</t>
  </si>
  <si>
    <t>Advocacy for Social Development</t>
  </si>
  <si>
    <t>Resource Development</t>
  </si>
  <si>
    <t>Consultation Service</t>
  </si>
  <si>
    <t>EXPENSES SUMMARY</t>
  </si>
  <si>
    <t xml:space="preserve">Reporting Year: </t>
  </si>
  <si>
    <t>SERVICE CODE:</t>
  </si>
  <si>
    <t>ABF 1 Instructions:</t>
  </si>
  <si>
    <t>Select the Agency Name from the pull down menu. This will add the agency name to all other ABFs.</t>
  </si>
  <si>
    <t xml:space="preserve">Fill in the contact information. Select the Agency Fiscal Year from the pull down menu. If your agency's fiscal year is not listed, type it in. </t>
  </si>
  <si>
    <t xml:space="preserve">In the large box under 1.), follow the on-sheet instructions to describe the agency and its mission. </t>
  </si>
  <si>
    <t>ABF 2 Instructions:</t>
  </si>
  <si>
    <t>The totals for the first five groups must equal each other in a given fiscal year. For example, if there are 151 clients listed in the total for "Age Group," there should be 151 clients listed in the total for "Gender."</t>
  </si>
  <si>
    <t>Poverty level guidelines can be found in the ASSET Reference Manual.</t>
  </si>
  <si>
    <t>ISU students should not be double counted as Ames, Story County, or outside Story County residents.</t>
  </si>
  <si>
    <t>ABF 3 Instructions:</t>
  </si>
  <si>
    <t>List the position titles of your agency's staff. List executive management individually. For other employees, group generically based on positions with similar duties/tasks.</t>
  </si>
  <si>
    <t>Include the total annual cash compensation for each position, including salary, bonuses, incentives, or other monetary compensation. Do not include cost of benefits such as insurance.</t>
  </si>
  <si>
    <t>For each position or position group, note the percentage of that position's time that is allocated to programs in Story County.</t>
  </si>
  <si>
    <r>
      <t xml:space="preserve">Under "Volunteer Usage" #1, list the number of unduplicated volunteers used in the most recent actual year. Under #2, list the number of volunteer </t>
    </r>
    <r>
      <rPr>
        <u/>
        <sz val="10"/>
        <rFont val="Arial"/>
        <family val="2"/>
      </rPr>
      <t>hours</t>
    </r>
    <r>
      <rPr>
        <sz val="10"/>
        <rFont val="Arial"/>
        <family val="2"/>
      </rPr>
      <t xml:space="preserve"> for the same year.</t>
    </r>
  </si>
  <si>
    <t>ABF 4 Instructions:</t>
  </si>
  <si>
    <r>
      <t xml:space="preserve">List any programs not funded by ASSET. This should include </t>
    </r>
    <r>
      <rPr>
        <u/>
        <sz val="10"/>
        <rFont val="Arial"/>
        <family val="2"/>
      </rPr>
      <t>all</t>
    </r>
    <r>
      <rPr>
        <sz val="10"/>
        <rFont val="Arial"/>
        <family val="2"/>
      </rPr>
      <t xml:space="preserve"> programs outside Story County and any programs in Story County that are not funded by the ASSET process.</t>
    </r>
  </si>
  <si>
    <t>The total revenue amount listed on this page should match the Total Revenue listed on ABF 7B under "Non ASSET Funded Services."</t>
  </si>
  <si>
    <t>ABF 5 Instructions:</t>
  </si>
  <si>
    <t>FIRST SELECT THE SERVICE CODE from the drop down list. This will populate other fields with standardized information according to the ASSET Reference Manual.</t>
  </si>
  <si>
    <r>
      <t xml:space="preserve">Information from each ABF 5 used will be automatically placed into the ABF 7B. You </t>
    </r>
    <r>
      <rPr>
        <u/>
        <sz val="10"/>
        <rFont val="Arial"/>
        <family val="2"/>
      </rPr>
      <t>will not</t>
    </r>
    <r>
      <rPr>
        <sz val="10"/>
        <rFont val="Arial"/>
        <family val="2"/>
      </rPr>
      <t xml:space="preserve"> be able to enter information directly into the ABF 7B.</t>
    </r>
  </si>
  <si>
    <t>Complete the fields under Source of Funds, Expenses, and Service Statistics. The Expenses Summary will automatically populate.</t>
  </si>
  <si>
    <t>Service Statistics must be filled out.</t>
  </si>
  <si>
    <t>ABF 5(O) Instructions:</t>
  </si>
  <si>
    <t>Complete an ABF 5(O) with each ABF 5 submitted. The program name will automatically be adopted from the preceding ABF 5. The reporting year is the most recent complete year of program information.</t>
  </si>
  <si>
    <t>ABF-6 Instructions:</t>
  </si>
  <si>
    <t>EMPLOYEE BENEFITS (SAL)</t>
  </si>
  <si>
    <t>SUPPORT AND REVENUES MINUS EXPENSES</t>
  </si>
  <si>
    <t>ABF 7A Instructions:</t>
  </si>
  <si>
    <t>This sheet is the budget for the entire agency, including ASSET-funded and non-ASSET-funded programs.</t>
  </si>
  <si>
    <t xml:space="preserve">The Salaries/Wages portion of Expenditures for the current fiscal year is automatically generated from your ABF 3 total. </t>
  </si>
  <si>
    <t>Columns from each ABF-5</t>
  </si>
  <si>
    <t>STATE (DECAT)</t>
  </si>
  <si>
    <t>ASSET FUNDERS ALLOCATIONS TOTAL</t>
  </si>
  <si>
    <t>TOTAL REVENUE - ALL SOURCES</t>
  </si>
  <si>
    <r>
      <t xml:space="preserve">CORRESPONDS TO COLUMN </t>
    </r>
    <r>
      <rPr>
        <u/>
        <sz val="10"/>
        <rFont val="Arial"/>
        <family val="2"/>
      </rPr>
      <t>#</t>
    </r>
    <r>
      <rPr>
        <b/>
        <u/>
        <sz val="10"/>
        <rFont val="Arial"/>
        <family val="2"/>
      </rPr>
      <t xml:space="preserve"> 10</t>
    </r>
    <r>
      <rPr>
        <sz val="10"/>
        <rFont val="Arial"/>
        <family val="2"/>
      </rPr>
      <t xml:space="preserve"> ON ABF 7B</t>
    </r>
  </si>
  <si>
    <r>
      <t xml:space="preserve">CORRESPONDS TO COLUMN </t>
    </r>
    <r>
      <rPr>
        <u/>
        <sz val="10"/>
        <rFont val="Arial"/>
        <family val="2"/>
      </rPr>
      <t>#</t>
    </r>
    <r>
      <rPr>
        <b/>
        <u/>
        <sz val="10"/>
        <rFont val="Arial"/>
        <family val="2"/>
      </rPr>
      <t xml:space="preserve"> 11</t>
    </r>
    <r>
      <rPr>
        <sz val="10"/>
        <rFont val="Arial"/>
        <family val="2"/>
      </rPr>
      <t xml:space="preserve"> ON ABF 7B</t>
    </r>
  </si>
  <si>
    <r>
      <t xml:space="preserve">CORRESPONDS TO COLUMN </t>
    </r>
    <r>
      <rPr>
        <u/>
        <sz val="10"/>
        <rFont val="Arial"/>
        <family val="2"/>
      </rPr>
      <t>#</t>
    </r>
    <r>
      <rPr>
        <b/>
        <u/>
        <sz val="10"/>
        <rFont val="Arial"/>
        <family val="2"/>
      </rPr>
      <t xml:space="preserve"> 12</t>
    </r>
    <r>
      <rPr>
        <sz val="10"/>
        <rFont val="Arial"/>
        <family val="2"/>
      </rPr>
      <t xml:space="preserve"> ON ABF 7B</t>
    </r>
  </si>
  <si>
    <t>Check Column 7 to ABF 7A Column 4</t>
  </si>
  <si>
    <t>(13)</t>
  </si>
  <si>
    <t>(14)</t>
  </si>
  <si>
    <t>(15)</t>
  </si>
  <si>
    <t>(16)</t>
  </si>
  <si>
    <t>(17)</t>
  </si>
  <si>
    <t>(18)</t>
  </si>
  <si>
    <t>(19)</t>
  </si>
  <si>
    <t>(20)</t>
  </si>
  <si>
    <t>(21)</t>
  </si>
  <si>
    <t>(22)</t>
  </si>
  <si>
    <t>In each of the 6 client characteristic groups, fill in the number of unduplicated clients. "Unduplicated" means you are counting total CLIENTS. This is NOT a count of the number of sessions, contact hours, or other service statistics. This is a count of the total number of individuals receiving ASSET-funded services from your agency.</t>
  </si>
  <si>
    <t>When printing the ABF 5, only the Revenues, Summary Expenses, and Service Statistics will print. This is normal.</t>
  </si>
  <si>
    <t>ABF 7B Instructions:</t>
  </si>
  <si>
    <t>This form will fill in automatically from the information in each ABF 5.</t>
  </si>
  <si>
    <t>The only information that must be entered directly on this form is "Non-ASSET Funded Services" (Column 8).</t>
  </si>
  <si>
    <t>INSTRUCTIONS</t>
  </si>
  <si>
    <t xml:space="preserve">  d) ISU student, student's spouse, or student's dependant     (Do not count in lines a, b &amp; c) …………..…………………….</t>
  </si>
  <si>
    <t xml:space="preserve">  e) Not Known ……………………………………………………</t>
  </si>
  <si>
    <t xml:space="preserve">  c) Clients with Fees Paid by Governmental Agencies ………</t>
  </si>
  <si>
    <t>Certain areas that can be seen on a computer screen will not show up when printed. This is intentional. The forms are designed to print only the information needed by ASSET staff and volunteers</t>
  </si>
  <si>
    <t>Be sure to fill out all forms completely.</t>
  </si>
  <si>
    <t>Once your forms are complete, go to the Checklist tab to see if there are any error messages that might require your attention.</t>
  </si>
  <si>
    <t>ABF 1</t>
  </si>
  <si>
    <t>Click the links below to visit each ABF</t>
  </si>
  <si>
    <t>Cover Page and Basic Agency Information</t>
  </si>
  <si>
    <t>Information on the ABFs may only be entered in the boxes underlined by red or surrounded by a red border, like this. These red lines will print in black on the completed forms.</t>
  </si>
  <si>
    <t>Using the tabs at the bottom of this page or the links below, complete the ASSET Budget Forms. The forms are designed to be completed sequentially (starting with ABF 1 and ending with ABF 7A). Information entered in lower-numbered ABFs may automatically fill in to other forms.</t>
  </si>
  <si>
    <t>Agency Client Statistics</t>
  </si>
  <si>
    <t>Staffing Levels and Salaries</t>
  </si>
  <si>
    <t>Non-ASSET Funded Services</t>
  </si>
  <si>
    <t>Agency Services and Outcomes</t>
  </si>
  <si>
    <t>Agency Balance Sheet</t>
  </si>
  <si>
    <t>Agency's Entire Budget</t>
  </si>
  <si>
    <t>Agency's ASSET-Funded Budget</t>
  </si>
  <si>
    <t>ABF 2</t>
  </si>
  <si>
    <t>ABF 3</t>
  </si>
  <si>
    <t>ABF 4</t>
  </si>
  <si>
    <t>ABF 5 (col 9)</t>
  </si>
  <si>
    <t>ABF 5(O) (col 9)</t>
  </si>
  <si>
    <t>ABF 5 (11)</t>
  </si>
  <si>
    <t>ABF 5 (10)</t>
  </si>
  <si>
    <t>ABF 5(O) (10)</t>
  </si>
  <si>
    <t>ABF 5(O) (11)</t>
  </si>
  <si>
    <t>ABF 5 (12)</t>
  </si>
  <si>
    <t>ABF 5(O) (12)</t>
  </si>
  <si>
    <t>ABF 5 (13)</t>
  </si>
  <si>
    <t>ABF 5(O) (13)</t>
  </si>
  <si>
    <t>ABF 5 (14)</t>
  </si>
  <si>
    <t>ABF 5(O) (14)</t>
  </si>
  <si>
    <t>ABF 5 (15)</t>
  </si>
  <si>
    <t>ABF 5(O) (15)</t>
  </si>
  <si>
    <t>ABF 5 (16)</t>
  </si>
  <si>
    <t>ABF 5(O) (16)</t>
  </si>
  <si>
    <t>ABF 5 (17)</t>
  </si>
  <si>
    <t>ABF 5(O) (17)</t>
  </si>
  <si>
    <t>ABF 5 (18)</t>
  </si>
  <si>
    <t>ABF 5(O) (18)</t>
  </si>
  <si>
    <t>ABF 5 (19)</t>
  </si>
  <si>
    <t>ABF 5(O) (19)</t>
  </si>
  <si>
    <t>ABF 5 (20)</t>
  </si>
  <si>
    <t>ABF 5(O) (21)</t>
  </si>
  <si>
    <t>ABF 5(O) (20)</t>
  </si>
  <si>
    <t>ABF 5 (21)</t>
  </si>
  <si>
    <t>ABF 5 (22)</t>
  </si>
  <si>
    <t>ABF 5(O) (22)</t>
  </si>
  <si>
    <t>ABF 6</t>
  </si>
  <si>
    <t>ABF 7A</t>
  </si>
  <si>
    <t>ABF 7B</t>
  </si>
  <si>
    <t>Col 9</t>
  </si>
  <si>
    <t>Col 10</t>
  </si>
  <si>
    <t>Col 11</t>
  </si>
  <si>
    <t>Col 12</t>
  </si>
  <si>
    <t>Col 13</t>
  </si>
  <si>
    <t>Col 14</t>
  </si>
  <si>
    <t>Col 15</t>
  </si>
  <si>
    <t>Col 16</t>
  </si>
  <si>
    <t>Col 17</t>
  </si>
  <si>
    <t>Col 18</t>
  </si>
  <si>
    <t>Col 19</t>
  </si>
  <si>
    <t>Col 20</t>
  </si>
  <si>
    <t>Col 21</t>
  </si>
  <si>
    <t>Col 22</t>
  </si>
  <si>
    <t>Checklist</t>
  </si>
  <si>
    <t>1st Program</t>
  </si>
  <si>
    <t>1st Program Outcome</t>
  </si>
  <si>
    <t>2nd Program</t>
  </si>
  <si>
    <t>2nd Program Outcome</t>
  </si>
  <si>
    <t>3rd Program</t>
  </si>
  <si>
    <t>3rd Program Outcome</t>
  </si>
  <si>
    <t>4th Program</t>
  </si>
  <si>
    <t>4th Program Outcome</t>
  </si>
  <si>
    <t>5th Program</t>
  </si>
  <si>
    <t>5th Program Outcome</t>
  </si>
  <si>
    <t>6th Program</t>
  </si>
  <si>
    <t>6th Program Outcome</t>
  </si>
  <si>
    <t>7th Program</t>
  </si>
  <si>
    <t>7th Program Outcome</t>
  </si>
  <si>
    <t>8th Program</t>
  </si>
  <si>
    <t>8th Program Outcome</t>
  </si>
  <si>
    <t>9th Program</t>
  </si>
  <si>
    <t>9th Program Outcome</t>
  </si>
  <si>
    <t>10th Program</t>
  </si>
  <si>
    <t>10th Program Outcome</t>
  </si>
  <si>
    <t>11th Program</t>
  </si>
  <si>
    <t>11th Program Outcome</t>
  </si>
  <si>
    <t>12th Program</t>
  </si>
  <si>
    <t>12th Program Outcome</t>
  </si>
  <si>
    <t>13th Program</t>
  </si>
  <si>
    <t>13th Program Outcome</t>
  </si>
  <si>
    <t>14th Program</t>
  </si>
  <si>
    <t>14th Program Outcome</t>
  </si>
  <si>
    <t>CHECKLIST</t>
  </si>
  <si>
    <t>Once you have completed filling in the ASSET Budget Forms, use the list below to identify any errors in your entries.</t>
  </si>
  <si>
    <t>ABF 5</t>
  </si>
  <si>
    <t>Instructions are available for each ABF in large blue boxes next to each form. Scroll to the right to locate the instructions on each ABF.</t>
  </si>
  <si>
    <t>Address:</t>
  </si>
  <si>
    <t>Phone:</t>
  </si>
  <si>
    <t>Fax:</t>
  </si>
  <si>
    <t>Email:</t>
  </si>
  <si>
    <t>Contact Person:</t>
  </si>
  <si>
    <t>Agency Fiscal Year:</t>
  </si>
  <si>
    <t>Mission and Other Info:</t>
  </si>
  <si>
    <t>Agency Fiscal Year -- select from list or type</t>
  </si>
  <si>
    <t>Do number of clients in each category match?</t>
  </si>
  <si>
    <t>Information Entered in Any Cell?</t>
  </si>
  <si>
    <t>Volunteer Numbers?</t>
  </si>
  <si>
    <t>Volunteer Hours?</t>
  </si>
  <si>
    <t>Is there information on staffing levels?</t>
  </si>
  <si>
    <t>Is the number of volunteers listed?</t>
  </si>
  <si>
    <r>
      <t xml:space="preserve">Is the number of volunteer </t>
    </r>
    <r>
      <rPr>
        <u/>
        <sz val="10"/>
        <rFont val="Arial"/>
        <family val="2"/>
      </rPr>
      <t>hours</t>
    </r>
    <r>
      <rPr>
        <sz val="10"/>
        <rFont val="Arial"/>
        <family val="2"/>
      </rPr>
      <t xml:space="preserve"> listed?</t>
    </r>
  </si>
  <si>
    <t>Story Co. box or % of multi-county:</t>
  </si>
  <si>
    <t>Units of Service filled in?</t>
  </si>
  <si>
    <t>Total Participants listed?</t>
  </si>
  <si>
    <t>Story County Participants listed?</t>
  </si>
  <si>
    <t>STATE (DECAT )</t>
  </si>
  <si>
    <t>STATE (EMPOWERMENT)</t>
  </si>
  <si>
    <t>SUBSCRIP/BOOKS (SE)</t>
  </si>
  <si>
    <t xml:space="preserve">OCCUPANCY (O)                  </t>
  </si>
  <si>
    <t>SUPPLIES (SE)</t>
  </si>
  <si>
    <t>INSURANCE/LIABILITY &amp; W-COMP (CON)</t>
  </si>
  <si>
    <t>Proposed Revenues?</t>
  </si>
  <si>
    <t>Proposed Expenses?</t>
  </si>
  <si>
    <t>Proposed Revenues/Expenses are:</t>
  </si>
  <si>
    <t>Non-ASSET Funded Revenue Listed?</t>
  </si>
  <si>
    <t>Non-ASSET Funded Expenses Listed?</t>
  </si>
  <si>
    <t>Welcome to the ASSET Budget Forms (ABF) Worksheet! Please take a moment to review the information on this page.</t>
  </si>
  <si>
    <r>
      <t xml:space="preserve">Nothing to review. </t>
    </r>
    <r>
      <rPr>
        <u/>
        <sz val="10"/>
        <rFont val="Arial"/>
        <family val="2"/>
      </rPr>
      <t>Be sure to submit an agency balance sheet</t>
    </r>
  </si>
  <si>
    <t>Complete an ABF 5 for each service. Each ABF 5 will correspond to a unique column on the ABF 7B, starting with column 9 and counting upwards. For agencies with more than one service, complete the next ABF 5 in the worksheet tabs below, and so on. Do not place data in any ABF 5s that will not be used.</t>
  </si>
  <si>
    <t>Attach an agency balance sheet with ASSET submittals. The agency balance sheet MUST be submitted at the time the ABFs are submitted. A copy or scan of the agency balance sheet is acceptable. If the agency has a sliding fee scale, copy it into this Excel document as a new sheet. It should be placed into the worksheet tabs between the ABF 6 and ABF 7A. For more information, see the ASSET Reference Manual.</t>
  </si>
  <si>
    <t>DO NOT DELETE ANY OF THE PAGES, EVEN IF THEY ARE UNUSED.</t>
  </si>
  <si>
    <t>DO NOT DELETE ANY ABF-5 or 5(O) PAGES, EVEN IF THEY ARE UNUSED.</t>
  </si>
  <si>
    <t>CITY:</t>
  </si>
  <si>
    <t>STATE:</t>
  </si>
  <si>
    <t>ZIP:</t>
  </si>
  <si>
    <t>(23)</t>
  </si>
  <si>
    <t>(24)</t>
  </si>
  <si>
    <t>(25)</t>
  </si>
  <si>
    <t>(26)</t>
  </si>
  <si>
    <t>(27)</t>
  </si>
  <si>
    <t>ABF 5 (23)</t>
  </si>
  <si>
    <t>ABF 5(O) (23)</t>
  </si>
  <si>
    <t>ABF 5 (24)</t>
  </si>
  <si>
    <t>ABF 5(O) (24)</t>
  </si>
  <si>
    <t>ABF 5 (25)</t>
  </si>
  <si>
    <t>ABF 5(O) (25)</t>
  </si>
  <si>
    <t>ABF 5 (26)</t>
  </si>
  <si>
    <t>ABF 5(O) (26)</t>
  </si>
  <si>
    <t>ABF 5 (27)</t>
  </si>
  <si>
    <t>ABF 5(O) (27)</t>
  </si>
  <si>
    <r>
      <t>2) Long Range Plans:</t>
    </r>
    <r>
      <rPr>
        <sz val="12"/>
        <rFont val="Arial"/>
        <family val="2"/>
      </rPr>
      <t xml:space="preserve"> Submit 6 copies of your agency's strategic plan.</t>
    </r>
  </si>
  <si>
    <r>
      <t>3) Audits:</t>
    </r>
    <r>
      <rPr>
        <sz val="12"/>
        <rFont val="Arial"/>
        <family val="2"/>
      </rPr>
      <t xml:space="preserve"> Within six months of the end of the agency's fiscal year: Agencies with an annual budget of $100,000 or more must submit six (6) hard copies or an electronic copy of their full audit and IRS Form 990.  Agencies with an annual budget below $100,000 must submit six (6) hard copies or an electronic copy of IRS Form 990.</t>
    </r>
  </si>
  <si>
    <t>1) Briefly state the mission of your agency, geographic area served, age range of clients, and client eligibility requirements in the space provided below.</t>
  </si>
  <si>
    <t>Note:  An ABF-5(O) shall be submitted with each ABF-5 in the budget request</t>
  </si>
  <si>
    <t>ORGANIZATION DUES (CON)</t>
  </si>
  <si>
    <r>
      <t xml:space="preserve">To the right of "Source of Funds," the shaded area asks you to place an "x" in the box if this budget reflects a Story County only expenditure. If the budget reflects a multi-county program, list the percentage of the program that Story County represents. Then reduce the budget figures to that proportion. There must be something in </t>
    </r>
    <r>
      <rPr>
        <u/>
        <sz val="10"/>
        <rFont val="Arial"/>
        <family val="2"/>
      </rPr>
      <t>one</t>
    </r>
    <r>
      <rPr>
        <sz val="10"/>
        <rFont val="Arial"/>
        <family val="2"/>
      </rPr>
      <t xml:space="preserve"> of these two boxes.</t>
    </r>
  </si>
  <si>
    <t>15th Program</t>
  </si>
  <si>
    <t>15th Program Outcome</t>
  </si>
  <si>
    <t>16th Program</t>
  </si>
  <si>
    <t>16th Program Outcome</t>
  </si>
  <si>
    <t>17th Program</t>
  </si>
  <si>
    <t>17th Program Outcome</t>
  </si>
  <si>
    <t>18th Program</t>
  </si>
  <si>
    <t>18th Program Outcome</t>
  </si>
  <si>
    <t>19th Program</t>
  </si>
  <si>
    <t>19th Program Outcome</t>
  </si>
  <si>
    <t>Col 23</t>
  </si>
  <si>
    <t>Col 24</t>
  </si>
  <si>
    <t>Col 25</t>
  </si>
  <si>
    <t>Col 26</t>
  </si>
  <si>
    <t>Col 27</t>
  </si>
  <si>
    <r>
      <t xml:space="preserve">CORRESPONDS TO COLUMN </t>
    </r>
    <r>
      <rPr>
        <u/>
        <sz val="10"/>
        <rFont val="Arial"/>
        <family val="2"/>
      </rPr>
      <t>#</t>
    </r>
    <r>
      <rPr>
        <b/>
        <u/>
        <sz val="10"/>
        <rFont val="Arial"/>
        <family val="2"/>
      </rPr>
      <t xml:space="preserve"> 9</t>
    </r>
    <r>
      <rPr>
        <sz val="10"/>
        <rFont val="Arial"/>
        <family val="2"/>
      </rPr>
      <t xml:space="preserve"> ON ABF 7B</t>
    </r>
  </si>
  <si>
    <t>The Salvation Army</t>
  </si>
  <si>
    <t>Substance Abuse/Co-Occurring Ttmt. (Outpatient)</t>
  </si>
  <si>
    <t>Primary Treatment/Health Maintenance (Outpatient)</t>
  </si>
  <si>
    <t>Employment Assistance - Physically/Mentally Disabled</t>
  </si>
  <si>
    <t>1 Contact</t>
  </si>
  <si>
    <t>Informal Ed. for Self-Improvement/Self-Enrichment</t>
  </si>
  <si>
    <t>1 24 Hour Period of Food and Shelter</t>
  </si>
  <si>
    <t>Emergency Shelter</t>
  </si>
  <si>
    <t>In "Program Name," type the name of the service conducted by your agency.</t>
  </si>
  <si>
    <r>
      <t xml:space="preserve">CORRESPONDS TO COLUMN </t>
    </r>
    <r>
      <rPr>
        <u/>
        <sz val="10"/>
        <rFont val="Arial"/>
        <family val="2"/>
      </rPr>
      <t>#</t>
    </r>
    <r>
      <rPr>
        <b/>
        <u/>
        <sz val="10"/>
        <rFont val="Arial"/>
        <family val="2"/>
      </rPr>
      <t xml:space="preserve"> 13</t>
    </r>
    <r>
      <rPr>
        <sz val="10"/>
        <rFont val="Arial"/>
        <family val="2"/>
      </rPr>
      <t xml:space="preserve"> ON ABF 7B</t>
    </r>
  </si>
  <si>
    <r>
      <t xml:space="preserve">CORRESPONDS TO COLUMN </t>
    </r>
    <r>
      <rPr>
        <u/>
        <sz val="10"/>
        <rFont val="Arial"/>
        <family val="2"/>
      </rPr>
      <t>#</t>
    </r>
    <r>
      <rPr>
        <b/>
        <u/>
        <sz val="10"/>
        <rFont val="Arial"/>
        <family val="2"/>
      </rPr>
      <t xml:space="preserve"> 14</t>
    </r>
    <r>
      <rPr>
        <sz val="10"/>
        <rFont val="Arial"/>
        <family val="2"/>
      </rPr>
      <t xml:space="preserve"> ON ABF 7B</t>
    </r>
  </si>
  <si>
    <r>
      <t xml:space="preserve">CORRESPONDS TO COLUMN </t>
    </r>
    <r>
      <rPr>
        <u/>
        <sz val="10"/>
        <rFont val="Arial"/>
        <family val="2"/>
      </rPr>
      <t>#</t>
    </r>
    <r>
      <rPr>
        <b/>
        <u/>
        <sz val="10"/>
        <rFont val="Arial"/>
        <family val="2"/>
      </rPr>
      <t xml:space="preserve"> 15</t>
    </r>
    <r>
      <rPr>
        <sz val="10"/>
        <rFont val="Arial"/>
        <family val="2"/>
      </rPr>
      <t xml:space="preserve"> ON ABF 7B</t>
    </r>
  </si>
  <si>
    <r>
      <t xml:space="preserve">CORRESPONDS TO COLUMN </t>
    </r>
    <r>
      <rPr>
        <u/>
        <sz val="10"/>
        <rFont val="Arial"/>
        <family val="2"/>
      </rPr>
      <t>#</t>
    </r>
    <r>
      <rPr>
        <b/>
        <u/>
        <sz val="10"/>
        <rFont val="Arial"/>
        <family val="2"/>
      </rPr>
      <t xml:space="preserve"> 16</t>
    </r>
    <r>
      <rPr>
        <sz val="10"/>
        <rFont val="Arial"/>
        <family val="2"/>
      </rPr>
      <t xml:space="preserve"> ON ABF 7B</t>
    </r>
  </si>
  <si>
    <r>
      <t xml:space="preserve">CORRESPONDS TO COLUMN </t>
    </r>
    <r>
      <rPr>
        <u/>
        <sz val="10"/>
        <rFont val="Arial"/>
        <family val="2"/>
      </rPr>
      <t>#</t>
    </r>
    <r>
      <rPr>
        <b/>
        <u/>
        <sz val="10"/>
        <rFont val="Arial"/>
        <family val="2"/>
      </rPr>
      <t xml:space="preserve"> 17</t>
    </r>
    <r>
      <rPr>
        <sz val="10"/>
        <rFont val="Arial"/>
        <family val="2"/>
      </rPr>
      <t xml:space="preserve"> ON ABF 7B</t>
    </r>
  </si>
  <si>
    <r>
      <t xml:space="preserve">CORRESPONDS TO COLUMN </t>
    </r>
    <r>
      <rPr>
        <u/>
        <sz val="10"/>
        <rFont val="Arial"/>
        <family val="2"/>
      </rPr>
      <t>#</t>
    </r>
    <r>
      <rPr>
        <b/>
        <u/>
        <sz val="10"/>
        <rFont val="Arial"/>
        <family val="2"/>
      </rPr>
      <t xml:space="preserve"> 18</t>
    </r>
    <r>
      <rPr>
        <sz val="10"/>
        <rFont val="Arial"/>
        <family val="2"/>
      </rPr>
      <t xml:space="preserve"> ON ABF 7B</t>
    </r>
  </si>
  <si>
    <r>
      <t xml:space="preserve">CORRESPONDS TO COLUMN </t>
    </r>
    <r>
      <rPr>
        <u/>
        <sz val="10"/>
        <rFont val="Arial"/>
        <family val="2"/>
      </rPr>
      <t>#</t>
    </r>
    <r>
      <rPr>
        <b/>
        <u/>
        <sz val="10"/>
        <rFont val="Arial"/>
        <family val="2"/>
      </rPr>
      <t xml:space="preserve"> 19</t>
    </r>
    <r>
      <rPr>
        <sz val="10"/>
        <rFont val="Arial"/>
        <family val="2"/>
      </rPr>
      <t xml:space="preserve"> ON ABF 7B</t>
    </r>
  </si>
  <si>
    <r>
      <t xml:space="preserve">CORRESPONDS TO COLUMN </t>
    </r>
    <r>
      <rPr>
        <u/>
        <sz val="10"/>
        <rFont val="Arial"/>
        <family val="2"/>
      </rPr>
      <t>#</t>
    </r>
    <r>
      <rPr>
        <b/>
        <u/>
        <sz val="10"/>
        <rFont val="Arial"/>
        <family val="2"/>
      </rPr>
      <t xml:space="preserve"> 20</t>
    </r>
    <r>
      <rPr>
        <sz val="10"/>
        <rFont val="Arial"/>
        <family val="2"/>
      </rPr>
      <t xml:space="preserve"> ON ABF 7B</t>
    </r>
  </si>
  <si>
    <r>
      <t xml:space="preserve">CORRESPONDS TO COLUMN </t>
    </r>
    <r>
      <rPr>
        <u/>
        <sz val="10"/>
        <rFont val="Arial"/>
        <family val="2"/>
      </rPr>
      <t>#</t>
    </r>
    <r>
      <rPr>
        <b/>
        <u/>
        <sz val="10"/>
        <rFont val="Arial"/>
        <family val="2"/>
      </rPr>
      <t xml:space="preserve"> 21</t>
    </r>
    <r>
      <rPr>
        <sz val="10"/>
        <rFont val="Arial"/>
        <family val="2"/>
      </rPr>
      <t xml:space="preserve"> ON ABF 7B</t>
    </r>
  </si>
  <si>
    <r>
      <t xml:space="preserve">CORRESPONDS TO COLUMN </t>
    </r>
    <r>
      <rPr>
        <u/>
        <sz val="10"/>
        <rFont val="Arial"/>
        <family val="2"/>
      </rPr>
      <t>#</t>
    </r>
    <r>
      <rPr>
        <b/>
        <u/>
        <sz val="10"/>
        <rFont val="Arial"/>
        <family val="2"/>
      </rPr>
      <t xml:space="preserve"> 22</t>
    </r>
    <r>
      <rPr>
        <sz val="10"/>
        <rFont val="Arial"/>
        <family val="2"/>
      </rPr>
      <t xml:space="preserve"> ON ABF 7B</t>
    </r>
  </si>
  <si>
    <r>
      <t xml:space="preserve">CORRESPONDS TO COLUMN </t>
    </r>
    <r>
      <rPr>
        <u/>
        <sz val="10"/>
        <rFont val="Arial"/>
        <family val="2"/>
      </rPr>
      <t>#</t>
    </r>
    <r>
      <rPr>
        <b/>
        <u/>
        <sz val="10"/>
        <rFont val="Arial"/>
        <family val="2"/>
      </rPr>
      <t xml:space="preserve"> 23</t>
    </r>
    <r>
      <rPr>
        <sz val="10"/>
        <rFont val="Arial"/>
        <family val="2"/>
      </rPr>
      <t xml:space="preserve"> ON ABF 7B</t>
    </r>
  </si>
  <si>
    <r>
      <t xml:space="preserve">CORRESPONDS TO COLUMN </t>
    </r>
    <r>
      <rPr>
        <u/>
        <sz val="10"/>
        <rFont val="Arial"/>
        <family val="2"/>
      </rPr>
      <t>#</t>
    </r>
    <r>
      <rPr>
        <b/>
        <u/>
        <sz val="10"/>
        <rFont val="Arial"/>
        <family val="2"/>
      </rPr>
      <t xml:space="preserve"> 24</t>
    </r>
    <r>
      <rPr>
        <sz val="10"/>
        <rFont val="Arial"/>
        <family val="2"/>
      </rPr>
      <t xml:space="preserve"> ON ABF 7B</t>
    </r>
  </si>
  <si>
    <r>
      <t xml:space="preserve">CORRESPONDS TO COLUMN </t>
    </r>
    <r>
      <rPr>
        <u/>
        <sz val="10"/>
        <rFont val="Arial"/>
        <family val="2"/>
      </rPr>
      <t>#</t>
    </r>
    <r>
      <rPr>
        <b/>
        <u/>
        <sz val="10"/>
        <rFont val="Arial"/>
        <family val="2"/>
      </rPr>
      <t xml:space="preserve"> 25</t>
    </r>
    <r>
      <rPr>
        <sz val="10"/>
        <rFont val="Arial"/>
        <family val="2"/>
      </rPr>
      <t xml:space="preserve"> ON ABF 7B</t>
    </r>
  </si>
  <si>
    <r>
      <t xml:space="preserve">CORRESPONDS TO COLUMN </t>
    </r>
    <r>
      <rPr>
        <u/>
        <sz val="10"/>
        <rFont val="Arial"/>
        <family val="2"/>
      </rPr>
      <t>#</t>
    </r>
    <r>
      <rPr>
        <b/>
        <u/>
        <sz val="10"/>
        <rFont val="Arial"/>
        <family val="2"/>
      </rPr>
      <t xml:space="preserve"> 26</t>
    </r>
    <r>
      <rPr>
        <sz val="10"/>
        <rFont val="Arial"/>
        <family val="2"/>
      </rPr>
      <t xml:space="preserve"> ON ABF 7B</t>
    </r>
  </si>
  <si>
    <r>
      <t xml:space="preserve">CORRESPONDS TO COLUMN </t>
    </r>
    <r>
      <rPr>
        <u/>
        <sz val="10"/>
        <rFont val="Arial"/>
        <family val="2"/>
      </rPr>
      <t>#</t>
    </r>
    <r>
      <rPr>
        <b/>
        <u/>
        <sz val="10"/>
        <rFont val="Arial"/>
        <family val="2"/>
      </rPr>
      <t xml:space="preserve"> 27</t>
    </r>
    <r>
      <rPr>
        <sz val="10"/>
        <rFont val="Arial"/>
        <family val="2"/>
      </rPr>
      <t xml:space="preserve"> ON ABF 7B</t>
    </r>
  </si>
  <si>
    <t>Describe why this service is needed or continues to need funding from ASSET.</t>
  </si>
  <si>
    <t>Describe any outside impacts or changes that might impact this service in the upcoming year.  How is your agency preparing to address these?</t>
  </si>
  <si>
    <t>Program/Service Description (What does this provide to enhance or changes lives for clients/community?)</t>
  </si>
  <si>
    <t>Provide measurements used to show impact on clients/community.  How often are the measurements captured?  What tools or methods are used to capture the data?</t>
  </si>
  <si>
    <t>If this service was funded previously by ASSET or your agency has data on the impact of the service that your agency is seeking further assistance to reach more clients, please provide outcomes for the programs/service based on the measurement described above.</t>
  </si>
  <si>
    <t>For Program/Service Description, briefly describe the who/what/when/where/how of the program/service.</t>
  </si>
  <si>
    <r>
      <t xml:space="preserve">Using your measurement information, identify the </t>
    </r>
    <r>
      <rPr>
        <u/>
        <sz val="10"/>
        <rFont val="Arial"/>
        <family val="2"/>
      </rPr>
      <t>actual</t>
    </r>
    <r>
      <rPr>
        <sz val="10"/>
        <rFont val="Arial"/>
        <family val="2"/>
      </rPr>
      <t xml:space="preserve"> result of the program. Explain who was affected by it and in what ways.</t>
    </r>
  </si>
  <si>
    <t>Explain the ways in which you determine the success of the program. This may involve communication with clients, statistics, or other means. Be sure to identify how frequently such measurements are taken.</t>
  </si>
  <si>
    <t>What would happen if this program no longer existed or was not funded by ASSET?</t>
  </si>
  <si>
    <t>Are there any logistical, financial, political, legal, or other challenges that you anticipate arising in the coming year? If so, explain how the agency is preparing for these challenges and note any ways in which ASSET can help.</t>
  </si>
  <si>
    <t>Program/Service Description filled in?</t>
  </si>
  <si>
    <t>Impact Measurements filled in?</t>
  </si>
  <si>
    <t>Outcomes filled in?</t>
  </si>
  <si>
    <t>Justification filled in?</t>
  </si>
  <si>
    <t>Anticipated challenges filled in?</t>
  </si>
  <si>
    <t>Clients/Units filled in?</t>
  </si>
  <si>
    <t>How many clients were served?  How many units were provided?  Were any clients turned away?  If so, how many units of service were you not able to provide?  Please explain.</t>
  </si>
  <si>
    <t>Raising Readers</t>
  </si>
  <si>
    <t>Mainstream Living</t>
  </si>
  <si>
    <t>CICS - Story Co. mh/ds</t>
  </si>
  <si>
    <t>CICS - STORY CO. MH/DS</t>
  </si>
  <si>
    <t>MGMC Home Health Services</t>
  </si>
  <si>
    <t>FY 16-17</t>
  </si>
  <si>
    <t>DOLLARS CONTRACTED</t>
  </si>
  <si>
    <t>DOLLARS USED</t>
  </si>
  <si>
    <t>Friendship Ark Homes</t>
  </si>
  <si>
    <t>Check between this total and Line 21, Column #8 on ABF-7B</t>
  </si>
  <si>
    <t>15 minutes</t>
  </si>
  <si>
    <t>Transitional Living Services</t>
  </si>
  <si>
    <t>Iowa Able Foundation</t>
  </si>
  <si>
    <t>FY 17-18</t>
  </si>
  <si>
    <t>Education</t>
  </si>
  <si>
    <t>Supported Employment for Mental Health or Develop. Disabled</t>
  </si>
  <si>
    <t>3.18 (day)</t>
  </si>
  <si>
    <t>3.20 (day)</t>
  </si>
  <si>
    <t>YSS</t>
  </si>
  <si>
    <t>ISU Student Gov't</t>
  </si>
  <si>
    <t xml:space="preserve">INSURANCE/LIABILITY </t>
  </si>
  <si>
    <t>FY 18-19</t>
  </si>
  <si>
    <t>All Aboard for Kids</t>
  </si>
  <si>
    <t>NAMI Central Iowa</t>
  </si>
  <si>
    <t>ADOPTED 18/19</t>
  </si>
  <si>
    <t>PROPOSED 19/20</t>
  </si>
  <si>
    <t>1) Number of volunteers used in FY 2017/18</t>
  </si>
  <si>
    <t>2) Number of volunteer hours in FY 2017/18</t>
  </si>
  <si>
    <t>Domestic Abuse Crisis and Support</t>
  </si>
  <si>
    <t>Sexual Abuse Crisis and Support</t>
  </si>
  <si>
    <t>FY 19-20</t>
  </si>
  <si>
    <t>1 Volunteer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</si>
</sst>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164" formatCode="0.0%"/>
    <numFmt numFmtId="165" formatCode="&quot;$&quot;#,##0.00"/>
    <numFmt numFmtId="166" formatCode="&quot;$&quot;#,##0"/>
    <numFmt numFmtId="167" formatCode="_(&quot;$&quot;* #,##0_);_(&quot;$&quot;* \(#,##0\);_(&quot;$&quot;* &quot;-&quot;??_);_(@_)"/>
  </numFmts>
  <fonts count="39" x14ac:knownFonts="1">
    <font>
      <sz val="10"/>
      <name val="Arial"/>
    </font>
    <font>
      <sz val="10"/>
      <name val="Arial"/>
      <family val="2"/>
    </font>
    <font>
      <b/>
      <sz val="14"/>
      <name val="Arial"/>
      <family val="2"/>
    </font>
    <font>
      <b/>
      <sz val="12"/>
      <name val="Arial"/>
      <family val="2"/>
    </font>
    <font>
      <b/>
      <sz val="8"/>
      <name val="Arial"/>
      <family val="2"/>
    </font>
    <font>
      <b/>
      <sz val="10"/>
      <name val="Arial"/>
      <family val="2"/>
    </font>
    <font>
      <b/>
      <sz val="7"/>
      <name val="Arial"/>
      <family val="2"/>
    </font>
    <font>
      <b/>
      <sz val="10"/>
      <name val="Arial"/>
      <family val="2"/>
    </font>
    <font>
      <sz val="8"/>
      <name val="Arial"/>
      <family val="2"/>
    </font>
    <font>
      <b/>
      <sz val="8"/>
      <name val="Arial"/>
      <family val="2"/>
    </font>
    <font>
      <sz val="10"/>
      <name val="Arial"/>
      <family val="2"/>
    </font>
    <font>
      <b/>
      <sz val="12"/>
      <name val="Arial"/>
      <family val="2"/>
    </font>
    <font>
      <sz val="6"/>
      <name val="Arial"/>
      <family val="2"/>
    </font>
    <font>
      <sz val="8"/>
      <name val="Arial"/>
      <family val="2"/>
    </font>
    <font>
      <u/>
      <sz val="10"/>
      <name val="Arial"/>
      <family val="2"/>
    </font>
    <font>
      <b/>
      <u/>
      <sz val="10"/>
      <name val="Arial"/>
      <family val="2"/>
    </font>
    <font>
      <sz val="10"/>
      <color indexed="8"/>
      <name val="Arial"/>
      <family val="2"/>
    </font>
    <font>
      <b/>
      <sz val="9"/>
      <name val="Arial"/>
      <family val="2"/>
    </font>
    <font>
      <b/>
      <sz val="14"/>
      <name val="Arial"/>
      <family val="2"/>
    </font>
    <font>
      <u/>
      <sz val="10"/>
      <color indexed="12"/>
      <name val="Arial"/>
      <family val="2"/>
    </font>
    <font>
      <b/>
      <sz val="9"/>
      <name val="Arial Narrow"/>
      <family val="2"/>
    </font>
    <font>
      <sz val="10"/>
      <name val="Arial"/>
      <family val="2"/>
    </font>
    <font>
      <b/>
      <sz val="11"/>
      <name val="Arial"/>
      <family val="2"/>
    </font>
    <font>
      <sz val="11"/>
      <name val="Arial"/>
      <family val="2"/>
    </font>
    <font>
      <sz val="12"/>
      <name val="Arial"/>
      <family val="2"/>
    </font>
    <font>
      <sz val="14"/>
      <name val="Arial"/>
      <family val="2"/>
    </font>
    <font>
      <b/>
      <u/>
      <sz val="12"/>
      <name val="Arial"/>
      <family val="2"/>
    </font>
    <font>
      <sz val="10"/>
      <color indexed="10"/>
      <name val="Arial"/>
      <family val="2"/>
    </font>
    <font>
      <b/>
      <sz val="8"/>
      <name val="Arial Narrow"/>
      <family val="2"/>
    </font>
    <font>
      <b/>
      <sz val="6"/>
      <name val="Arial"/>
      <family val="2"/>
    </font>
    <font>
      <u/>
      <sz val="12"/>
      <color indexed="12"/>
      <name val="Arial"/>
      <family val="2"/>
    </font>
    <font>
      <u/>
      <sz val="12"/>
      <name val="Arial"/>
      <family val="2"/>
    </font>
    <font>
      <i/>
      <sz val="10"/>
      <name val="Arial"/>
      <family val="2"/>
    </font>
    <font>
      <b/>
      <sz val="11"/>
      <color rgb="FFFF0000"/>
      <name val="Arial"/>
      <family val="2"/>
    </font>
    <font>
      <b/>
      <sz val="10"/>
      <color rgb="FFFF0000"/>
      <name val="Arial"/>
      <family val="2"/>
    </font>
    <font>
      <b/>
      <sz val="14"/>
      <color rgb="FFFF0000"/>
      <name val="Arial"/>
      <family val="2"/>
    </font>
    <font>
      <b/>
      <sz val="8"/>
      <color rgb="FFFF0000"/>
      <name val="Arial"/>
      <family val="2"/>
    </font>
    <font>
      <b/>
      <sz val="12"/>
      <color rgb="FFFF000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s>
  <borders count="220">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style="thin">
        <color indexed="64"/>
      </top>
      <bottom/>
      <diagonal/>
    </border>
    <border>
      <left style="double">
        <color indexed="64"/>
      </left>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diagonal/>
    </border>
    <border>
      <left/>
      <right style="medium">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double">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double">
        <color rgb="FFFF0000"/>
      </bottom>
      <diagonal/>
    </border>
    <border>
      <left/>
      <right style="thin">
        <color rgb="FFFF0000"/>
      </right>
      <top/>
      <bottom/>
      <diagonal/>
    </border>
    <border>
      <left/>
      <right/>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style="thin">
        <color rgb="FFFF0000"/>
      </top>
      <bottom style="medium">
        <color indexed="64"/>
      </bottom>
      <diagonal/>
    </border>
    <border>
      <left style="thin">
        <color indexed="64"/>
      </left>
      <right style="medium">
        <color indexed="64"/>
      </right>
      <top style="thin">
        <color rgb="FFFF0000"/>
      </top>
      <bottom style="medium">
        <color indexed="64"/>
      </bottom>
      <diagonal/>
    </border>
    <border>
      <left/>
      <right style="thin">
        <color rgb="FFFF0000"/>
      </right>
      <top/>
      <bottom style="double">
        <color indexed="64"/>
      </bottom>
      <diagonal/>
    </border>
    <border>
      <left/>
      <right style="thin">
        <color rgb="FFFF0000"/>
      </right>
      <top style="double">
        <color indexed="64"/>
      </top>
      <bottom style="thin">
        <color rgb="FFFF0000"/>
      </bottom>
      <diagonal/>
    </border>
    <border>
      <left style="thin">
        <color rgb="FFFF0000"/>
      </left>
      <right style="medium">
        <color rgb="FFFF0000"/>
      </right>
      <top style="medium">
        <color indexed="64"/>
      </top>
      <bottom/>
      <diagonal/>
    </border>
    <border>
      <left style="thin">
        <color rgb="FFFF0000"/>
      </left>
      <right style="medium">
        <color rgb="FFFF0000"/>
      </right>
      <top style="thin">
        <color indexed="64"/>
      </top>
      <bottom style="thin">
        <color indexed="64"/>
      </bottom>
      <diagonal/>
    </border>
    <border>
      <left style="thin">
        <color rgb="FFFF0000"/>
      </left>
      <right style="medium">
        <color rgb="FFFF0000"/>
      </right>
      <top/>
      <bottom style="thin">
        <color indexed="64"/>
      </bottom>
      <diagonal/>
    </border>
    <border>
      <left style="thin">
        <color rgb="FFFF0000"/>
      </left>
      <right style="medium">
        <color rgb="FFFF0000"/>
      </right>
      <top style="thin">
        <color indexed="64"/>
      </top>
      <bottom style="double">
        <color indexed="64"/>
      </bottom>
      <diagonal/>
    </border>
    <border>
      <left/>
      <right style="thin">
        <color rgb="FFFF0000"/>
      </right>
      <top style="thin">
        <color rgb="FFFF0000"/>
      </top>
      <bottom style="medium">
        <color rgb="FFFF0000"/>
      </bottom>
      <diagonal/>
    </border>
    <border>
      <left/>
      <right style="medium">
        <color rgb="FFFF0000"/>
      </right>
      <top style="medium">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indexed="64"/>
      </bottom>
      <diagonal/>
    </border>
    <border>
      <left/>
      <right style="thin">
        <color rgb="FFFF0000"/>
      </right>
      <top/>
      <bottom style="thin">
        <color rgb="FFFF0000"/>
      </bottom>
      <diagonal/>
    </border>
    <border>
      <left/>
      <right/>
      <top/>
      <bottom style="medium">
        <color rgb="FFFF0000"/>
      </bottom>
      <diagonal/>
    </border>
    <border>
      <left style="thin">
        <color rgb="FFFF0000"/>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right style="medium">
        <color rgb="FFFF0000"/>
      </right>
      <top/>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style="thin">
        <color rgb="FFFF0000"/>
      </left>
      <right style="medium">
        <color rgb="FFFF0000"/>
      </right>
      <top/>
      <bottom style="thin">
        <color rgb="FFFF0000"/>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right style="medium">
        <color indexed="64"/>
      </right>
      <top/>
      <bottom style="medium">
        <color rgb="FFFF0000"/>
      </bottom>
      <diagonal/>
    </border>
    <border>
      <left/>
      <right/>
      <top style="medium">
        <color indexed="64"/>
      </top>
      <bottom style="medium">
        <color rgb="FFFF0000"/>
      </bottom>
      <diagonal/>
    </border>
    <border>
      <left/>
      <right style="medium">
        <color rgb="FFFF0000"/>
      </right>
      <top style="thin">
        <color indexed="64"/>
      </top>
      <bottom style="double">
        <color indexed="64"/>
      </bottom>
      <diagonal/>
    </border>
    <border>
      <left style="medium">
        <color rgb="FFFF0000"/>
      </left>
      <right style="thin">
        <color rgb="FFFF0000"/>
      </right>
      <top style="thin">
        <color rgb="FFFF0000"/>
      </top>
      <bottom style="double">
        <color rgb="FFFF0000"/>
      </bottom>
      <diagonal/>
    </border>
    <border>
      <left style="thin">
        <color rgb="FFFF0000"/>
      </left>
      <right style="thin">
        <color rgb="FFFF0000"/>
      </right>
      <top style="thin">
        <color rgb="FFFF0000"/>
      </top>
      <bottom style="double">
        <color rgb="FFFF0000"/>
      </bottom>
      <diagonal/>
    </border>
    <border>
      <left style="thin">
        <color rgb="FFFF0000"/>
      </left>
      <right style="medium">
        <color rgb="FFFF0000"/>
      </right>
      <top style="thin">
        <color rgb="FFFF0000"/>
      </top>
      <bottom style="double">
        <color rgb="FFFF0000"/>
      </bottom>
      <diagonal/>
    </border>
    <border>
      <left style="thin">
        <color rgb="FFFF0000"/>
      </left>
      <right style="thin">
        <color rgb="FFFF0000"/>
      </right>
      <top style="medium">
        <color indexed="64"/>
      </top>
      <bottom/>
      <diagonal/>
    </border>
    <border>
      <left style="medium">
        <color indexed="64"/>
      </left>
      <right style="medium">
        <color rgb="FFFF0000"/>
      </right>
      <top/>
      <bottom/>
      <diagonal/>
    </border>
    <border>
      <left style="medium">
        <color indexed="64"/>
      </left>
      <right style="medium">
        <color rgb="FFFF0000"/>
      </right>
      <top/>
      <bottom style="medium">
        <color indexed="64"/>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double">
        <color indexed="64"/>
      </left>
      <right style="medium">
        <color rgb="FFFF0000"/>
      </right>
      <top style="double">
        <color indexed="64"/>
      </top>
      <bottom style="thin">
        <color indexed="64"/>
      </bottom>
      <diagonal/>
    </border>
    <border>
      <left/>
      <right style="thin">
        <color indexed="64"/>
      </right>
      <top/>
      <bottom style="thin">
        <color rgb="FFFF0000"/>
      </bottom>
      <diagonal/>
    </border>
    <border>
      <left style="thin">
        <color rgb="FFFF0000"/>
      </left>
      <right style="double">
        <color rgb="FFFF0000"/>
      </right>
      <top/>
      <bottom style="thin">
        <color rgb="FFFF0000"/>
      </bottom>
      <diagonal/>
    </border>
    <border>
      <left style="thin">
        <color rgb="FFFF0000"/>
      </left>
      <right/>
      <top/>
      <bottom style="thin">
        <color rgb="FFFF0000"/>
      </bottom>
      <diagonal/>
    </border>
    <border>
      <left style="thin">
        <color indexed="64"/>
      </left>
      <right style="double">
        <color indexed="64"/>
      </right>
      <top style="double">
        <color indexed="64"/>
      </top>
      <bottom style="medium">
        <color rgb="FFFF0000"/>
      </bottom>
      <diagonal/>
    </border>
    <border>
      <left style="thin">
        <color indexed="64"/>
      </left>
      <right style="thin">
        <color indexed="64"/>
      </right>
      <top style="double">
        <color indexed="64"/>
      </top>
      <bottom style="medium">
        <color rgb="FFFF0000"/>
      </bottom>
      <diagonal/>
    </border>
    <border>
      <left style="thin">
        <color rgb="FFFF0000"/>
      </left>
      <right style="thin">
        <color rgb="FFFF0000"/>
      </right>
      <top style="thin">
        <color rgb="FFFF0000"/>
      </top>
      <bottom style="medium">
        <color rgb="FFFF0000"/>
      </bottom>
      <diagonal/>
    </border>
    <border>
      <left style="medium">
        <color indexed="64"/>
      </left>
      <right style="thin">
        <color indexed="64"/>
      </right>
      <top style="thin">
        <color rgb="FFFF0000"/>
      </top>
      <bottom style="medium">
        <color rgb="FFFF0000"/>
      </bottom>
      <diagonal/>
    </border>
    <border>
      <left style="thin">
        <color indexed="64"/>
      </left>
      <right style="thin">
        <color indexed="64"/>
      </right>
      <top style="thin">
        <color rgb="FFFF0000"/>
      </top>
      <bottom style="medium">
        <color rgb="FFFF0000"/>
      </bottom>
      <diagonal/>
    </border>
    <border>
      <left/>
      <right style="thin">
        <color rgb="FFFF0000"/>
      </right>
      <top style="thin">
        <color rgb="FFFF0000"/>
      </top>
      <bottom style="double">
        <color indexed="64"/>
      </bottom>
      <diagonal/>
    </border>
    <border>
      <left style="medium">
        <color indexed="64"/>
      </left>
      <right style="medium">
        <color rgb="FFFF0000"/>
      </right>
      <top style="thin">
        <color indexed="64"/>
      </top>
      <bottom style="thin">
        <color indexed="64"/>
      </bottom>
      <diagonal/>
    </border>
    <border>
      <left style="medium">
        <color indexed="64"/>
      </left>
      <right style="medium">
        <color rgb="FFFF0000"/>
      </right>
      <top/>
      <bottom style="thin">
        <color indexed="64"/>
      </bottom>
      <diagonal/>
    </border>
    <border>
      <left style="thin">
        <color rgb="FFFF0000"/>
      </left>
      <right style="medium">
        <color rgb="FFFF0000"/>
      </right>
      <top style="thin">
        <color indexed="64"/>
      </top>
      <bottom style="medium">
        <color indexed="64"/>
      </bottom>
      <diagonal/>
    </border>
    <border>
      <left/>
      <right/>
      <top style="thin">
        <color rgb="FFFF0000"/>
      </top>
      <bottom style="thin">
        <color rgb="FFFF0000"/>
      </bottom>
      <diagonal/>
    </border>
    <border>
      <left style="thin">
        <color rgb="FFFF0000"/>
      </left>
      <right style="thin">
        <color rgb="FFFF0000"/>
      </right>
      <top/>
      <bottom/>
      <diagonal/>
    </border>
    <border>
      <left/>
      <right style="medium">
        <color rgb="FFFF0000"/>
      </right>
      <top style="thin">
        <color rgb="FFFF0000"/>
      </top>
      <bottom style="thin">
        <color rgb="FFFF0000"/>
      </bottom>
      <diagonal/>
    </border>
    <border>
      <left/>
      <right style="medium">
        <color rgb="FFFF0000"/>
      </right>
      <top style="thin">
        <color rgb="FFFF0000"/>
      </top>
      <bottom style="double">
        <color rgb="FFFF0000"/>
      </bottom>
      <diagonal/>
    </border>
    <border>
      <left style="medium">
        <color indexed="64"/>
      </left>
      <right style="medium">
        <color rgb="FFFF0000"/>
      </right>
      <top style="thin">
        <color indexed="64"/>
      </top>
      <bottom style="double">
        <color indexed="64"/>
      </bottom>
      <diagonal/>
    </border>
    <border>
      <left style="medium">
        <color indexed="64"/>
      </left>
      <right style="medium">
        <color rgb="FFFF0000"/>
      </right>
      <top style="medium">
        <color indexed="64"/>
      </top>
      <bottom style="thin">
        <color indexed="64"/>
      </bottom>
      <diagonal/>
    </border>
    <border>
      <left/>
      <right style="medium">
        <color rgb="FFFF0000"/>
      </right>
      <top style="medium">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style="thin">
        <color rgb="FFFF0000"/>
      </top>
      <bottom style="thin">
        <color rgb="FFFF0000"/>
      </bottom>
      <diagonal/>
    </border>
    <border>
      <left/>
      <right style="thin">
        <color indexed="64"/>
      </right>
      <top style="double">
        <color rgb="FFFF0000"/>
      </top>
      <bottom style="thin">
        <color rgb="FFFF0000"/>
      </bottom>
      <diagonal/>
    </border>
    <border>
      <left style="thin">
        <color indexed="64"/>
      </left>
      <right style="thin">
        <color indexed="64"/>
      </right>
      <top style="double">
        <color rgb="FFFF0000"/>
      </top>
      <bottom style="thin">
        <color rgb="FFFF0000"/>
      </bottom>
      <diagonal/>
    </border>
    <border>
      <left style="thin">
        <color indexed="64"/>
      </left>
      <right style="medium">
        <color rgb="FFFF0000"/>
      </right>
      <top style="double">
        <color rgb="FFFF0000"/>
      </top>
      <bottom style="thin">
        <color rgb="FFFF0000"/>
      </bottom>
      <diagonal/>
    </border>
    <border>
      <left style="thin">
        <color indexed="64"/>
      </left>
      <right style="double">
        <color rgb="FFFF0000"/>
      </right>
      <top style="double">
        <color rgb="FFFF0000"/>
      </top>
      <bottom style="thin">
        <color rgb="FFFF0000"/>
      </bottom>
      <diagonal/>
    </border>
    <border>
      <left/>
      <right style="thin">
        <color rgb="FFFF0000"/>
      </right>
      <top style="thin">
        <color indexed="64"/>
      </top>
      <bottom style="double">
        <color indexed="64"/>
      </bottom>
      <diagonal/>
    </border>
    <border>
      <left/>
      <right/>
      <top/>
      <bottom style="double">
        <color rgb="FFFF0000"/>
      </bottom>
      <diagonal/>
    </border>
    <border>
      <left/>
      <right style="double">
        <color rgb="FFFF0000"/>
      </right>
      <top/>
      <bottom style="double">
        <color rgb="FFFF0000"/>
      </bottom>
      <diagonal/>
    </border>
    <border>
      <left/>
      <right style="thin">
        <color rgb="FFFF0000"/>
      </right>
      <top style="double">
        <color indexed="64"/>
      </top>
      <bottom style="thin">
        <color indexed="64"/>
      </bottom>
      <diagonal/>
    </border>
    <border>
      <left style="thin">
        <color rgb="FFFF0000"/>
      </left>
      <right/>
      <top style="double">
        <color rgb="FFFF0000"/>
      </top>
      <bottom style="thin">
        <color rgb="FFFF0000"/>
      </bottom>
      <diagonal/>
    </border>
    <border>
      <left/>
      <right style="double">
        <color rgb="FFFF0000"/>
      </right>
      <top style="double">
        <color rgb="FFFF0000"/>
      </top>
      <bottom style="thin">
        <color rgb="FFFF0000"/>
      </bottom>
      <diagonal/>
    </border>
    <border>
      <left style="double">
        <color rgb="FFFF0000"/>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indexed="64"/>
      </left>
      <right/>
      <top/>
      <bottom style="thin">
        <color rgb="FFFF0000"/>
      </bottom>
      <diagonal/>
    </border>
    <border>
      <left style="double">
        <color indexed="64"/>
      </left>
      <right style="thin">
        <color indexed="64"/>
      </right>
      <top style="double">
        <color indexed="64"/>
      </top>
      <bottom style="medium">
        <color rgb="FFFF0000"/>
      </bottom>
      <diagonal/>
    </border>
    <border>
      <left style="thin">
        <color rgb="FFFF0000"/>
      </left>
      <right style="thin">
        <color indexed="64"/>
      </right>
      <top/>
      <bottom style="thin">
        <color rgb="FFFF0000"/>
      </bottom>
      <diagonal/>
    </border>
    <border>
      <left style="thin">
        <color indexed="64"/>
      </left>
      <right/>
      <top style="double">
        <color indexed="64"/>
      </top>
      <bottom style="medium">
        <color rgb="FFFF0000"/>
      </bottom>
      <diagonal/>
    </border>
    <border>
      <left style="double">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double">
        <color rgb="FFFF0000"/>
      </left>
      <right style="thin">
        <color indexed="64"/>
      </right>
      <top style="thin">
        <color rgb="FFFF0000"/>
      </top>
      <bottom style="medium">
        <color rgb="FFFF0000"/>
      </bottom>
      <diagonal/>
    </border>
    <border>
      <left style="thin">
        <color indexed="64"/>
      </left>
      <right style="thin">
        <color rgb="FFFF0000"/>
      </right>
      <top style="thin">
        <color rgb="FFFF0000"/>
      </top>
      <bottom style="medium">
        <color rgb="FFFF0000"/>
      </bottom>
      <diagonal/>
    </border>
    <border>
      <left style="thin">
        <color rgb="FFFF0000"/>
      </left>
      <right style="thin">
        <color indexed="64"/>
      </right>
      <top style="thin">
        <color rgb="FFFF0000"/>
      </top>
      <bottom style="double">
        <color rgb="FFFF0000"/>
      </bottom>
      <diagonal/>
    </border>
    <border>
      <left style="thin">
        <color indexed="64"/>
      </left>
      <right style="thin">
        <color indexed="64"/>
      </right>
      <top style="thin">
        <color rgb="FFFF0000"/>
      </top>
      <bottom style="double">
        <color rgb="FFFF0000"/>
      </bottom>
      <diagonal/>
    </border>
    <border>
      <left style="thin">
        <color indexed="64"/>
      </left>
      <right style="thin">
        <color rgb="FFFF0000"/>
      </right>
      <top style="thin">
        <color rgb="FFFF0000"/>
      </top>
      <bottom style="double">
        <color rgb="FFFF0000"/>
      </bottom>
      <diagonal/>
    </border>
    <border>
      <left style="medium">
        <color indexed="64"/>
      </left>
      <right/>
      <top style="medium">
        <color indexed="64"/>
      </top>
      <bottom style="medium">
        <color rgb="FFFF0000"/>
      </bottom>
      <diagonal/>
    </border>
    <border>
      <left/>
      <right style="thin">
        <color indexed="64"/>
      </right>
      <top style="medium">
        <color indexed="64"/>
      </top>
      <bottom style="medium">
        <color rgb="FFFF0000"/>
      </bottom>
      <diagonal/>
    </border>
    <border>
      <left style="thin">
        <color indexed="64"/>
      </left>
      <right/>
      <top style="medium">
        <color indexed="64"/>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right style="medium">
        <color indexed="64"/>
      </right>
      <top style="medium">
        <color indexed="64"/>
      </top>
      <bottom style="medium">
        <color rgb="FFFF0000"/>
      </bottom>
      <diagonal/>
    </border>
    <border>
      <left/>
      <right style="medium">
        <color rgb="FFFF0000"/>
      </right>
      <top style="medium">
        <color indexed="64"/>
      </top>
      <bottom/>
      <diagonal/>
    </border>
    <border>
      <left/>
      <right style="medium">
        <color rgb="FFFF0000"/>
      </right>
      <top/>
      <bottom style="medium">
        <color indexed="64"/>
      </bottom>
      <diagonal/>
    </border>
    <border>
      <left style="thin">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thin">
        <color indexed="64"/>
      </left>
      <right style="thin">
        <color indexed="64"/>
      </right>
      <top style="thin">
        <color rgb="FFFF0000"/>
      </top>
      <bottom/>
      <diagonal/>
    </border>
    <border>
      <left style="thin">
        <color rgb="FFFF0000"/>
      </left>
      <right/>
      <top/>
      <bottom style="thin">
        <color indexed="64"/>
      </bottom>
      <diagonal/>
    </border>
    <border>
      <left style="thin">
        <color rgb="FFFF0000"/>
      </left>
      <right/>
      <top style="thin">
        <color indexed="64"/>
      </top>
      <bottom style="thin">
        <color indexed="64"/>
      </bottom>
      <diagonal/>
    </border>
    <border>
      <left/>
      <right/>
      <top style="medium">
        <color rgb="FFFF0000"/>
      </top>
      <bottom style="thin">
        <color rgb="FFFF0000"/>
      </bottom>
      <diagonal/>
    </border>
    <border>
      <left style="thin">
        <color rgb="FFFF0000"/>
      </left>
      <right/>
      <top style="medium">
        <color indexed="64"/>
      </top>
      <bottom/>
      <diagonal/>
    </border>
    <border>
      <left style="thin">
        <color rgb="FFFF0000"/>
      </left>
      <right/>
      <top style="thin">
        <color indexed="64"/>
      </top>
      <bottom style="double">
        <color indexed="64"/>
      </bottom>
      <diagonal/>
    </border>
  </borders>
  <cellStyleXfs count="3">
    <xf numFmtId="0" fontId="0" fillId="0" borderId="0"/>
    <xf numFmtId="0" fontId="21" fillId="0" borderId="0" applyFont="0" applyFill="0" applyBorder="0" applyAlignment="0" applyProtection="0"/>
    <xf numFmtId="0" fontId="19" fillId="0" borderId="0" applyNumberFormat="0" applyFill="0" applyBorder="0" applyAlignment="0" applyProtection="0">
      <alignment vertical="top"/>
      <protection locked="0"/>
    </xf>
  </cellStyleXfs>
  <cellXfs count="717">
    <xf numFmtId="0" fontId="0" fillId="0" borderId="0" xfId="0"/>
    <xf numFmtId="0" fontId="11" fillId="0" borderId="0" xfId="0" applyFont="1" applyBorder="1" applyAlignment="1">
      <alignment vertical="center"/>
    </xf>
    <xf numFmtId="0" fontId="2" fillId="2" borderId="0" xfId="0" applyFont="1" applyFill="1" applyAlignment="1">
      <alignment horizontal="center"/>
    </xf>
    <xf numFmtId="0" fontId="0" fillId="2" borderId="0" xfId="0" applyFill="1"/>
    <xf numFmtId="0" fontId="2" fillId="2" borderId="0" xfId="0" applyFont="1" applyFill="1" applyAlignment="1">
      <alignment horizontal="right"/>
    </xf>
    <xf numFmtId="0" fontId="2" fillId="2" borderId="0" xfId="0" applyFont="1" applyFill="1" applyAlignment="1">
      <alignment horizontal="left"/>
    </xf>
    <xf numFmtId="0" fontId="25" fillId="2" borderId="0" xfId="0" applyFont="1" applyFill="1" applyAlignment="1">
      <alignment horizontal="center"/>
    </xf>
    <xf numFmtId="9" fontId="23" fillId="3" borderId="0" xfId="0" applyNumberFormat="1" applyFont="1" applyFill="1" applyBorder="1" applyAlignment="1">
      <alignment horizontal="center" wrapText="1"/>
    </xf>
    <xf numFmtId="9" fontId="22" fillId="3" borderId="0" xfId="0" applyNumberFormat="1" applyFont="1" applyFill="1" applyBorder="1" applyAlignment="1">
      <alignment horizontal="center" wrapText="1"/>
    </xf>
    <xf numFmtId="10" fontId="10" fillId="3" borderId="0" xfId="1" applyNumberFormat="1" applyFont="1" applyFill="1" applyBorder="1" applyAlignment="1">
      <alignment horizontal="center"/>
    </xf>
    <xf numFmtId="9" fontId="23" fillId="3" borderId="1" xfId="0" applyNumberFormat="1" applyFont="1" applyFill="1" applyBorder="1" applyAlignment="1">
      <alignment horizontal="center" wrapText="1"/>
    </xf>
    <xf numFmtId="9" fontId="23" fillId="3" borderId="2" xfId="0" applyNumberFormat="1" applyFont="1" applyFill="1" applyBorder="1" applyAlignment="1">
      <alignment horizontal="center" wrapText="1"/>
    </xf>
    <xf numFmtId="9" fontId="23" fillId="3" borderId="3" xfId="0" applyNumberFormat="1" applyFont="1" applyFill="1" applyBorder="1" applyAlignment="1">
      <alignment horizontal="center" wrapText="1"/>
    </xf>
    <xf numFmtId="1" fontId="23" fillId="4" borderId="0" xfId="0" applyNumberFormat="1" applyFont="1" applyFill="1" applyAlignment="1">
      <alignment horizontal="center" wrapText="1"/>
    </xf>
    <xf numFmtId="0" fontId="11" fillId="2" borderId="0" xfId="0" applyFont="1" applyFill="1" applyAlignment="1">
      <alignment vertical="top" wrapText="1"/>
    </xf>
    <xf numFmtId="0" fontId="11" fillId="2" borderId="0" xfId="0" applyFont="1" applyFill="1" applyAlignment="1">
      <alignment horizontal="center"/>
    </xf>
    <xf numFmtId="0" fontId="0" fillId="3" borderId="0" xfId="0" applyFill="1"/>
    <xf numFmtId="0" fontId="20" fillId="3" borderId="0" xfId="0" applyFont="1" applyFill="1" applyAlignment="1">
      <alignment horizontal="center"/>
    </xf>
    <xf numFmtId="0" fontId="20" fillId="3" borderId="1" xfId="0" applyFont="1" applyFill="1" applyBorder="1" applyAlignment="1">
      <alignment horizontal="center"/>
    </xf>
    <xf numFmtId="0" fontId="20" fillId="3" borderId="1" xfId="0" applyFont="1" applyFill="1" applyBorder="1" applyAlignment="1">
      <alignment horizontal="right"/>
    </xf>
    <xf numFmtId="0" fontId="20" fillId="3" borderId="0" xfId="0" applyFont="1" applyFill="1" applyBorder="1" applyAlignment="1">
      <alignment horizontal="center"/>
    </xf>
    <xf numFmtId="0" fontId="0" fillId="2" borderId="4" xfId="0" applyFill="1" applyBorder="1"/>
    <xf numFmtId="0" fontId="0" fillId="2" borderId="5" xfId="0" applyFill="1" applyBorder="1"/>
    <xf numFmtId="0" fontId="0" fillId="2" borderId="6" xfId="0" applyFill="1" applyBorder="1"/>
    <xf numFmtId="0" fontId="9" fillId="2" borderId="7" xfId="0" applyFont="1" applyFill="1" applyBorder="1"/>
    <xf numFmtId="0" fontId="0" fillId="2" borderId="7" xfId="0" applyFill="1" applyBorder="1"/>
    <xf numFmtId="0" fontId="0" fillId="2" borderId="8" xfId="0" applyFill="1" applyBorder="1"/>
    <xf numFmtId="0" fontId="9" fillId="2" borderId="9" xfId="0" applyFont="1" applyFill="1" applyBorder="1"/>
    <xf numFmtId="0" fontId="0" fillId="2" borderId="1" xfId="0" applyFill="1" applyBorder="1"/>
    <xf numFmtId="0" fontId="0" fillId="2" borderId="10" xfId="0" applyFill="1" applyBorder="1"/>
    <xf numFmtId="0" fontId="0" fillId="2" borderId="11" xfId="0" applyFill="1" applyBorder="1" applyAlignment="1">
      <alignment horizontal="center"/>
    </xf>
    <xf numFmtId="0" fontId="8" fillId="2" borderId="12" xfId="0" applyFont="1" applyFill="1" applyBorder="1"/>
    <xf numFmtId="0" fontId="0" fillId="2" borderId="13" xfId="0" applyFill="1" applyBorder="1"/>
    <xf numFmtId="0" fontId="0" fillId="2" borderId="14" xfId="0" applyFill="1" applyBorder="1" applyAlignment="1">
      <alignment horizontal="center"/>
    </xf>
    <xf numFmtId="0" fontId="8" fillId="2" borderId="15" xfId="0" applyFont="1" applyFill="1" applyBorder="1"/>
    <xf numFmtId="0" fontId="0" fillId="2" borderId="16" xfId="0" applyFill="1" applyBorder="1"/>
    <xf numFmtId="164" fontId="12" fillId="2" borderId="17" xfId="0" applyNumberFormat="1" applyFont="1" applyFill="1" applyBorder="1" applyAlignment="1">
      <alignment horizontal="center"/>
    </xf>
    <xf numFmtId="0" fontId="0" fillId="2" borderId="18" xfId="0" applyFill="1" applyBorder="1" applyAlignment="1">
      <alignment horizontal="center"/>
    </xf>
    <xf numFmtId="0" fontId="8" fillId="2" borderId="19" xfId="0" applyFont="1" applyFill="1" applyBorder="1"/>
    <xf numFmtId="0" fontId="0" fillId="2" borderId="20" xfId="0" applyFill="1" applyBorder="1" applyAlignment="1">
      <alignment horizontal="center"/>
    </xf>
    <xf numFmtId="0" fontId="0" fillId="2" borderId="21" xfId="0" applyFill="1" applyBorder="1" applyAlignment="1">
      <alignment horizontal="center"/>
    </xf>
    <xf numFmtId="0" fontId="13" fillId="2" borderId="22" xfId="0" applyFont="1" applyFill="1" applyBorder="1"/>
    <xf numFmtId="0" fontId="0" fillId="2" borderId="23" xfId="0" applyFill="1" applyBorder="1"/>
    <xf numFmtId="0" fontId="0" fillId="2" borderId="24" xfId="0" applyFill="1" applyBorder="1" applyAlignment="1">
      <alignment horizontal="center"/>
    </xf>
    <xf numFmtId="0" fontId="9" fillId="2" borderId="1" xfId="0" applyFont="1" applyFill="1" applyBorder="1"/>
    <xf numFmtId="0" fontId="0" fillId="2" borderId="0" xfId="0" applyFill="1" applyBorder="1" applyAlignment="1">
      <alignment horizontal="center"/>
    </xf>
    <xf numFmtId="0" fontId="9" fillId="2" borderId="0" xfId="0" applyFont="1" applyFill="1" applyBorder="1"/>
    <xf numFmtId="0" fontId="0" fillId="2" borderId="0" xfId="0" applyFill="1" applyBorder="1"/>
    <xf numFmtId="166" fontId="0" fillId="2" borderId="0" xfId="0" applyNumberFormat="1" applyFill="1" applyBorder="1"/>
    <xf numFmtId="164" fontId="12" fillId="2" borderId="0" xfId="0" applyNumberFormat="1" applyFont="1" applyFill="1" applyBorder="1" applyAlignment="1">
      <alignment horizontal="center"/>
    </xf>
    <xf numFmtId="0" fontId="3" fillId="2" borderId="0" xfId="0" applyFont="1" applyFill="1"/>
    <xf numFmtId="0" fontId="10" fillId="2" borderId="11" xfId="0" applyFont="1" applyFill="1" applyBorder="1" applyAlignment="1">
      <alignment horizontal="center"/>
    </xf>
    <xf numFmtId="164" fontId="12" fillId="2" borderId="25" xfId="0" applyNumberFormat="1" applyFont="1" applyFill="1" applyBorder="1" applyAlignment="1">
      <alignment horizontal="center"/>
    </xf>
    <xf numFmtId="0" fontId="10" fillId="2" borderId="20" xfId="0" applyFont="1" applyFill="1" applyBorder="1" applyAlignment="1">
      <alignment horizontal="center"/>
    </xf>
    <xf numFmtId="0" fontId="8" fillId="2" borderId="26" xfId="0" applyFont="1" applyFill="1" applyBorder="1"/>
    <xf numFmtId="164" fontId="12" fillId="2" borderId="27" xfId="0" applyNumberFormat="1" applyFont="1" applyFill="1" applyBorder="1" applyAlignment="1">
      <alignment horizontal="center"/>
    </xf>
    <xf numFmtId="0" fontId="10" fillId="2" borderId="28" xfId="0" applyFont="1" applyFill="1" applyBorder="1" applyAlignment="1">
      <alignment horizontal="center"/>
    </xf>
    <xf numFmtId="164" fontId="12" fillId="2" borderId="29" xfId="0" applyNumberFormat="1" applyFont="1" applyFill="1" applyBorder="1" applyAlignment="1">
      <alignment horizontal="center"/>
    </xf>
    <xf numFmtId="0" fontId="10" fillId="2" borderId="30" xfId="0" applyFont="1" applyFill="1" applyBorder="1" applyAlignment="1">
      <alignment horizontal="center"/>
    </xf>
    <xf numFmtId="0" fontId="10" fillId="2" borderId="31" xfId="0" applyFont="1" applyFill="1" applyBorder="1"/>
    <xf numFmtId="164" fontId="12" fillId="2" borderId="2" xfId="0" applyNumberFormat="1" applyFont="1" applyFill="1" applyBorder="1" applyAlignment="1">
      <alignment horizontal="center"/>
    </xf>
    <xf numFmtId="0" fontId="10" fillId="2" borderId="0" xfId="0" applyFont="1" applyFill="1" applyBorder="1" applyAlignment="1">
      <alignment horizontal="center"/>
    </xf>
    <xf numFmtId="0" fontId="8" fillId="2" borderId="0" xfId="0" applyFont="1" applyFill="1" applyBorder="1"/>
    <xf numFmtId="0" fontId="10" fillId="2" borderId="0" xfId="0" applyFont="1" applyFill="1" applyBorder="1"/>
    <xf numFmtId="0" fontId="8" fillId="2" borderId="11" xfId="0" applyFont="1" applyFill="1" applyBorder="1"/>
    <xf numFmtId="167" fontId="0" fillId="2" borderId="32" xfId="0" applyNumberFormat="1" applyFill="1" applyBorder="1"/>
    <xf numFmtId="167" fontId="0" fillId="2" borderId="25" xfId="0" applyNumberFormat="1" applyFill="1" applyBorder="1"/>
    <xf numFmtId="0" fontId="13" fillId="2" borderId="20" xfId="0" applyFont="1" applyFill="1" applyBorder="1"/>
    <xf numFmtId="167" fontId="0" fillId="2" borderId="33" xfId="0" applyNumberFormat="1" applyFill="1" applyBorder="1"/>
    <xf numFmtId="167" fontId="0" fillId="2" borderId="34" xfId="0" applyNumberFormat="1" applyFill="1" applyBorder="1"/>
    <xf numFmtId="0" fontId="8" fillId="2" borderId="14" xfId="0" applyFont="1" applyFill="1" applyBorder="1"/>
    <xf numFmtId="0" fontId="8" fillId="2" borderId="7" xfId="0" applyFont="1" applyFill="1" applyBorder="1"/>
    <xf numFmtId="167" fontId="0" fillId="2" borderId="35" xfId="0" applyNumberFormat="1" applyFill="1" applyBorder="1"/>
    <xf numFmtId="164" fontId="12" fillId="2" borderId="36" xfId="0" applyNumberFormat="1" applyFont="1" applyFill="1" applyBorder="1" applyAlignment="1">
      <alignment horizontal="center"/>
    </xf>
    <xf numFmtId="167" fontId="0" fillId="2" borderId="37" xfId="0" applyNumberFormat="1" applyFill="1" applyBorder="1"/>
    <xf numFmtId="0" fontId="8" fillId="2" borderId="38" xfId="0" applyFont="1" applyFill="1" applyBorder="1"/>
    <xf numFmtId="0" fontId="0" fillId="2" borderId="39" xfId="0" applyFill="1" applyBorder="1"/>
    <xf numFmtId="167" fontId="0" fillId="2" borderId="40" xfId="0" applyNumberFormat="1" applyFill="1" applyBorder="1"/>
    <xf numFmtId="164" fontId="12" fillId="2" borderId="3" xfId="0" applyNumberFormat="1" applyFont="1" applyFill="1" applyBorder="1" applyAlignment="1">
      <alignment horizontal="center"/>
    </xf>
    <xf numFmtId="167" fontId="0" fillId="2" borderId="3" xfId="0" applyNumberFormat="1" applyFill="1" applyBorder="1"/>
    <xf numFmtId="0" fontId="9" fillId="2" borderId="30" xfId="0" applyFont="1" applyFill="1" applyBorder="1"/>
    <xf numFmtId="0" fontId="0" fillId="2" borderId="31" xfId="0" applyFill="1" applyBorder="1"/>
    <xf numFmtId="167" fontId="0" fillId="2" borderId="41" xfId="0" applyNumberFormat="1" applyFill="1" applyBorder="1"/>
    <xf numFmtId="167" fontId="0" fillId="2" borderId="2" xfId="0" applyNumberFormat="1" applyFill="1" applyBorder="1"/>
    <xf numFmtId="0" fontId="9" fillId="2" borderId="0" xfId="0" applyFont="1" applyFill="1"/>
    <xf numFmtId="0" fontId="9" fillId="2" borderId="42" xfId="0" applyFont="1" applyFill="1" applyBorder="1"/>
    <xf numFmtId="0" fontId="7" fillId="2" borderId="43" xfId="0" applyFont="1" applyFill="1" applyBorder="1"/>
    <xf numFmtId="0" fontId="9" fillId="2" borderId="20" xfId="0" applyFont="1" applyFill="1" applyBorder="1"/>
    <xf numFmtId="0" fontId="7" fillId="2" borderId="44" xfId="0" applyFont="1" applyFill="1" applyBorder="1"/>
    <xf numFmtId="0" fontId="9" fillId="2" borderId="24" xfId="0" applyFont="1" applyFill="1" applyBorder="1"/>
    <xf numFmtId="0" fontId="7" fillId="2" borderId="45" xfId="0" applyFont="1" applyFill="1" applyBorder="1"/>
    <xf numFmtId="0" fontId="0" fillId="2" borderId="0" xfId="0" applyFill="1" applyBorder="1" applyAlignment="1"/>
    <xf numFmtId="0" fontId="10" fillId="2" borderId="0" xfId="0" applyFont="1" applyFill="1"/>
    <xf numFmtId="0" fontId="15" fillId="2" borderId="0" xfId="0" applyFont="1" applyFill="1"/>
    <xf numFmtId="0" fontId="20" fillId="2" borderId="0" xfId="0" applyFont="1" applyFill="1"/>
    <xf numFmtId="0" fontId="3" fillId="2" borderId="0" xfId="0" applyFont="1" applyFill="1" applyAlignment="1">
      <alignment horizontal="center"/>
    </xf>
    <xf numFmtId="0" fontId="10" fillId="2" borderId="0" xfId="0" applyFont="1" applyFill="1" applyAlignment="1">
      <alignment horizontal="right"/>
    </xf>
    <xf numFmtId="0" fontId="18" fillId="2" borderId="0" xfId="0" applyFont="1" applyFill="1"/>
    <xf numFmtId="0" fontId="24" fillId="2" borderId="0" xfId="0" applyFont="1" applyFill="1"/>
    <xf numFmtId="0" fontId="13" fillId="3" borderId="46" xfId="0" applyFont="1" applyFill="1" applyBorder="1"/>
    <xf numFmtId="164" fontId="12" fillId="3" borderId="47" xfId="0" applyNumberFormat="1" applyFont="1" applyFill="1" applyBorder="1" applyAlignment="1">
      <alignment horizontal="center"/>
    </xf>
    <xf numFmtId="167" fontId="0" fillId="3" borderId="45" xfId="0" applyNumberFormat="1" applyFill="1" applyBorder="1"/>
    <xf numFmtId="164" fontId="12" fillId="3" borderId="48" xfId="0" applyNumberFormat="1" applyFont="1" applyFill="1" applyBorder="1" applyAlignment="1">
      <alignment horizontal="center"/>
    </xf>
    <xf numFmtId="167" fontId="0" fillId="3" borderId="49" xfId="0" applyNumberFormat="1" applyFill="1" applyBorder="1"/>
    <xf numFmtId="0" fontId="11" fillId="2" borderId="0" xfId="0" applyFont="1" applyFill="1" applyAlignment="1"/>
    <xf numFmtId="0" fontId="11" fillId="2" borderId="1" xfId="0" applyFont="1" applyFill="1" applyBorder="1" applyAlignment="1"/>
    <xf numFmtId="49" fontId="8" fillId="2" borderId="0" xfId="0" applyNumberFormat="1" applyFont="1" applyFill="1" applyAlignment="1">
      <alignment horizontal="center"/>
    </xf>
    <xf numFmtId="0" fontId="9" fillId="2" borderId="53" xfId="0" applyFont="1" applyFill="1" applyBorder="1"/>
    <xf numFmtId="0" fontId="9" fillId="2" borderId="47" xfId="0" applyFont="1" applyFill="1" applyBorder="1" applyAlignment="1">
      <alignment horizontal="center"/>
    </xf>
    <xf numFmtId="0" fontId="0" fillId="2" borderId="0" xfId="0" applyFill="1" applyBorder="1" applyAlignment="1">
      <alignment vertical="center"/>
    </xf>
    <xf numFmtId="0" fontId="8" fillId="2" borderId="12" xfId="0" applyFont="1" applyFill="1" applyBorder="1" applyAlignment="1">
      <alignment horizontal="left"/>
    </xf>
    <xf numFmtId="0" fontId="8" fillId="2" borderId="15" xfId="0" applyFont="1" applyFill="1" applyBorder="1" applyAlignment="1">
      <alignment horizontal="left"/>
    </xf>
    <xf numFmtId="0" fontId="8" fillId="2" borderId="54" xfId="0" applyFont="1" applyFill="1" applyBorder="1"/>
    <xf numFmtId="164" fontId="12" fillId="2" borderId="0" xfId="0" applyNumberFormat="1" applyFont="1" applyFill="1" applyBorder="1" applyAlignment="1">
      <alignment vertical="center"/>
    </xf>
    <xf numFmtId="0" fontId="8" fillId="2" borderId="46" xfId="0" applyFont="1" applyFill="1" applyBorder="1"/>
    <xf numFmtId="0" fontId="8" fillId="2" borderId="45" xfId="0" applyFont="1" applyFill="1" applyBorder="1"/>
    <xf numFmtId="167" fontId="0" fillId="3" borderId="21" xfId="0" applyNumberFormat="1" applyFill="1" applyBorder="1"/>
    <xf numFmtId="167" fontId="0" fillId="3" borderId="24" xfId="0" applyNumberFormat="1" applyFill="1" applyBorder="1"/>
    <xf numFmtId="167" fontId="0" fillId="3" borderId="1" xfId="0" applyNumberFormat="1" applyFill="1" applyBorder="1"/>
    <xf numFmtId="0" fontId="0" fillId="2" borderId="0" xfId="0" applyFill="1" applyAlignment="1" applyProtection="1">
      <alignment horizontal="center"/>
    </xf>
    <xf numFmtId="0" fontId="26" fillId="2" borderId="0" xfId="0" applyFont="1" applyFill="1" applyBorder="1" applyAlignment="1" applyProtection="1">
      <alignment horizontal="left"/>
    </xf>
    <xf numFmtId="0" fontId="26" fillId="2" borderId="0" xfId="0" applyFont="1" applyFill="1" applyBorder="1" applyAlignment="1" applyProtection="1">
      <alignment horizontal="center"/>
    </xf>
    <xf numFmtId="0" fontId="0" fillId="2" borderId="0" xfId="0" applyFill="1" applyAlignment="1" applyProtection="1"/>
    <xf numFmtId="0" fontId="0" fillId="2" borderId="0" xfId="0" applyFill="1" applyBorder="1" applyProtection="1"/>
    <xf numFmtId="0" fontId="2" fillId="2" borderId="0" xfId="0" applyFont="1" applyFill="1" applyBorder="1" applyAlignment="1" applyProtection="1"/>
    <xf numFmtId="0" fontId="0" fillId="2" borderId="0" xfId="0" applyFill="1" applyProtection="1"/>
    <xf numFmtId="0" fontId="17" fillId="2" borderId="53" xfId="0" applyFont="1" applyFill="1" applyBorder="1" applyAlignment="1" applyProtection="1">
      <alignment horizontal="center"/>
    </xf>
    <xf numFmtId="0" fontId="10" fillId="2" borderId="0" xfId="0" applyFont="1" applyFill="1" applyAlignment="1" applyProtection="1">
      <alignment horizontal="center"/>
    </xf>
    <xf numFmtId="0" fontId="17" fillId="2" borderId="47" xfId="0" applyFont="1" applyFill="1" applyBorder="1" applyAlignment="1" applyProtection="1">
      <alignment horizontal="center"/>
    </xf>
    <xf numFmtId="49" fontId="0" fillId="2" borderId="1" xfId="0" applyNumberFormat="1" applyFill="1" applyBorder="1" applyAlignment="1" applyProtection="1">
      <alignment horizontal="center"/>
    </xf>
    <xf numFmtId="49" fontId="10" fillId="2" borderId="0" xfId="0" applyNumberFormat="1" applyFont="1" applyFill="1" applyBorder="1" applyAlignment="1" applyProtection="1">
      <alignment horizontal="center"/>
    </xf>
    <xf numFmtId="49" fontId="10" fillId="2" borderId="1" xfId="0" applyNumberFormat="1" applyFont="1" applyFill="1" applyBorder="1" applyAlignment="1" applyProtection="1">
      <alignment horizontal="center"/>
    </xf>
    <xf numFmtId="49" fontId="10" fillId="2" borderId="0" xfId="0" applyNumberFormat="1" applyFont="1" applyFill="1" applyAlignment="1" applyProtection="1">
      <alignment horizontal="center"/>
    </xf>
    <xf numFmtId="0" fontId="0" fillId="2" borderId="4" xfId="0" applyFill="1" applyBorder="1" applyAlignment="1" applyProtection="1">
      <alignment horizontal="left"/>
    </xf>
    <xf numFmtId="0" fontId="0" fillId="2" borderId="5" xfId="0" applyFill="1" applyBorder="1" applyProtection="1"/>
    <xf numFmtId="0" fontId="0" fillId="2" borderId="7" xfId="0" applyFill="1" applyBorder="1" applyAlignment="1" applyProtection="1">
      <alignment horizontal="left"/>
    </xf>
    <xf numFmtId="0" fontId="29" fillId="2" borderId="56" xfId="0" applyFont="1" applyFill="1" applyBorder="1" applyAlignment="1" applyProtection="1">
      <alignment horizontal="center" vertical="center" wrapText="1"/>
    </xf>
    <xf numFmtId="0" fontId="29" fillId="2" borderId="36" xfId="0" applyFont="1" applyFill="1" applyBorder="1" applyAlignment="1" applyProtection="1">
      <alignment horizontal="center" vertical="center" wrapText="1"/>
    </xf>
    <xf numFmtId="0" fontId="29" fillId="2" borderId="57" xfId="0" applyFont="1" applyFill="1" applyBorder="1" applyAlignment="1" applyProtection="1">
      <alignment horizontal="center" vertical="center" wrapText="1"/>
    </xf>
    <xf numFmtId="0" fontId="29" fillId="2" borderId="58" xfId="0" applyFont="1" applyFill="1" applyBorder="1" applyAlignment="1" applyProtection="1">
      <alignment horizontal="center" vertical="center" wrapText="1"/>
    </xf>
    <xf numFmtId="0" fontId="16" fillId="2" borderId="10" xfId="0" applyFont="1" applyFill="1" applyBorder="1" applyAlignment="1" applyProtection="1">
      <alignment vertical="center" wrapText="1"/>
    </xf>
    <xf numFmtId="0" fontId="5" fillId="2" borderId="14" xfId="0" applyFont="1" applyFill="1" applyBorder="1" applyProtection="1"/>
    <xf numFmtId="0" fontId="0" fillId="2" borderId="59" xfId="0" applyFill="1" applyBorder="1" applyProtection="1"/>
    <xf numFmtId="0" fontId="6" fillId="2" borderId="51"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60" xfId="0" applyFont="1" applyFill="1" applyBorder="1" applyAlignment="1" applyProtection="1">
      <alignment horizontal="center"/>
    </xf>
    <xf numFmtId="0" fontId="6" fillId="2" borderId="61" xfId="0" applyFont="1" applyFill="1" applyBorder="1" applyAlignment="1" applyProtection="1">
      <alignment horizontal="center"/>
    </xf>
    <xf numFmtId="0" fontId="0" fillId="2" borderId="59" xfId="0" applyFill="1" applyBorder="1" applyAlignment="1" applyProtection="1">
      <alignment horizontal="center"/>
    </xf>
    <xf numFmtId="0" fontId="8" fillId="2" borderId="51" xfId="0" applyFont="1" applyFill="1" applyBorder="1" applyAlignment="1" applyProtection="1">
      <alignment horizontal="center"/>
    </xf>
    <xf numFmtId="0" fontId="8" fillId="2" borderId="59" xfId="0" applyFont="1" applyFill="1" applyBorder="1" applyProtection="1"/>
    <xf numFmtId="0" fontId="0" fillId="2" borderId="44" xfId="0" applyFill="1" applyBorder="1" applyAlignment="1" applyProtection="1">
      <alignment horizontal="center"/>
    </xf>
    <xf numFmtId="0" fontId="8" fillId="2" borderId="0" xfId="0" applyFont="1" applyFill="1" applyBorder="1" applyProtection="1"/>
    <xf numFmtId="0" fontId="8" fillId="2" borderId="14" xfId="0" applyFont="1" applyFill="1" applyBorder="1" applyAlignment="1" applyProtection="1">
      <alignment horizontal="center"/>
    </xf>
    <xf numFmtId="0" fontId="8" fillId="2" borderId="26" xfId="0" applyFont="1" applyFill="1" applyBorder="1" applyProtection="1"/>
    <xf numFmtId="0" fontId="8" fillId="2" borderId="44" xfId="0" applyFont="1" applyFill="1" applyBorder="1" applyProtection="1"/>
    <xf numFmtId="0" fontId="8" fillId="2" borderId="18" xfId="0" applyFont="1" applyFill="1" applyBorder="1" applyAlignment="1" applyProtection="1">
      <alignment horizontal="center"/>
    </xf>
    <xf numFmtId="0" fontId="8" fillId="2" borderId="54" xfId="0" applyFont="1" applyFill="1" applyBorder="1" applyProtection="1"/>
    <xf numFmtId="0" fontId="8" fillId="2" borderId="62" xfId="0" applyFont="1" applyFill="1" applyBorder="1" applyProtection="1"/>
    <xf numFmtId="0" fontId="4" fillId="2" borderId="59" xfId="0" applyFont="1" applyFill="1" applyBorder="1" applyProtection="1"/>
    <xf numFmtId="0" fontId="8" fillId="2" borderId="52" xfId="0" applyFont="1" applyFill="1" applyBorder="1" applyAlignment="1" applyProtection="1">
      <alignment horizontal="center"/>
    </xf>
    <xf numFmtId="0" fontId="4" fillId="2" borderId="54" xfId="0" applyFont="1" applyFill="1" applyBorder="1" applyProtection="1"/>
    <xf numFmtId="0" fontId="8" fillId="3" borderId="55" xfId="0" applyFont="1" applyFill="1" applyBorder="1" applyAlignment="1" applyProtection="1">
      <alignment horizontal="center"/>
    </xf>
    <xf numFmtId="0" fontId="4" fillId="3" borderId="22" xfId="0" applyFont="1" applyFill="1" applyBorder="1" applyProtection="1"/>
    <xf numFmtId="0" fontId="9" fillId="3" borderId="22" xfId="0" applyFont="1" applyFill="1" applyBorder="1" applyProtection="1"/>
    <xf numFmtId="0" fontId="0" fillId="2" borderId="63" xfId="0" applyFill="1" applyBorder="1" applyAlignment="1" applyProtection="1">
      <alignment horizontal="center"/>
    </xf>
    <xf numFmtId="0" fontId="8" fillId="2" borderId="24" xfId="0" applyFont="1" applyFill="1" applyBorder="1" applyAlignment="1" applyProtection="1">
      <alignment horizontal="center"/>
    </xf>
    <xf numFmtId="0" fontId="0" fillId="2" borderId="0" xfId="0" applyFill="1" applyBorder="1" applyAlignment="1" applyProtection="1">
      <alignment horizontal="center"/>
    </xf>
    <xf numFmtId="0" fontId="8" fillId="2" borderId="0" xfId="0" applyFont="1" applyFill="1" applyBorder="1" applyAlignment="1" applyProtection="1">
      <alignment horizontal="center"/>
    </xf>
    <xf numFmtId="0" fontId="5" fillId="2" borderId="0" xfId="0" applyFont="1" applyFill="1" applyBorder="1" applyProtection="1"/>
    <xf numFmtId="0" fontId="7" fillId="2" borderId="0" xfId="0" applyFont="1" applyFill="1" applyBorder="1" applyProtection="1"/>
    <xf numFmtId="166" fontId="0" fillId="2" borderId="0" xfId="0" applyNumberFormat="1" applyFill="1" applyBorder="1" applyProtection="1"/>
    <xf numFmtId="42" fontId="0" fillId="2" borderId="0" xfId="0" applyNumberFormat="1" applyFill="1" applyBorder="1" applyProtection="1"/>
    <xf numFmtId="0" fontId="8" fillId="2" borderId="50" xfId="0" applyFont="1" applyFill="1" applyBorder="1" applyAlignment="1" applyProtection="1">
      <alignment horizontal="center"/>
    </xf>
    <xf numFmtId="0" fontId="8" fillId="2" borderId="13" xfId="0" applyFont="1" applyFill="1" applyBorder="1" applyProtection="1"/>
    <xf numFmtId="0" fontId="8" fillId="2" borderId="16" xfId="0" applyFont="1" applyFill="1" applyBorder="1" applyProtection="1"/>
    <xf numFmtId="0" fontId="8" fillId="2" borderId="64" xfId="0" applyFont="1" applyFill="1" applyBorder="1" applyProtection="1"/>
    <xf numFmtId="0" fontId="8" fillId="2" borderId="1" xfId="0" applyFont="1" applyFill="1" applyBorder="1" applyProtection="1"/>
    <xf numFmtId="0" fontId="8" fillId="2" borderId="10" xfId="0" applyFont="1" applyFill="1" applyBorder="1" applyProtection="1"/>
    <xf numFmtId="10" fontId="10" fillId="3" borderId="59" xfId="1" applyNumberFormat="1" applyFont="1" applyFill="1" applyBorder="1" applyAlignment="1">
      <alignment horizontal="center"/>
    </xf>
    <xf numFmtId="10" fontId="10" fillId="3" borderId="44" xfId="1" applyNumberFormat="1" applyFont="1" applyFill="1" applyBorder="1" applyAlignment="1">
      <alignment horizontal="center"/>
    </xf>
    <xf numFmtId="1" fontId="23" fillId="3" borderId="0" xfId="0" applyNumberFormat="1" applyFont="1" applyFill="1" applyBorder="1" applyAlignment="1">
      <alignment horizontal="center" wrapText="1"/>
    </xf>
    <xf numFmtId="0" fontId="7" fillId="3" borderId="65" xfId="0" applyFont="1" applyFill="1" applyBorder="1" applyAlignment="1">
      <alignment wrapText="1"/>
    </xf>
    <xf numFmtId="4" fontId="21" fillId="3" borderId="66" xfId="0" applyNumberFormat="1" applyFont="1" applyFill="1" applyBorder="1" applyAlignment="1">
      <alignment wrapText="1"/>
    </xf>
    <xf numFmtId="167" fontId="21" fillId="3" borderId="67" xfId="0" applyNumberFormat="1" applyFont="1" applyFill="1" applyBorder="1" applyAlignment="1">
      <alignment wrapText="1"/>
    </xf>
    <xf numFmtId="0" fontId="21" fillId="3" borderId="68" xfId="0" applyFont="1" applyFill="1" applyBorder="1" applyAlignment="1">
      <alignment wrapText="1"/>
    </xf>
    <xf numFmtId="0" fontId="21" fillId="3" borderId="69" xfId="0" applyFont="1" applyFill="1" applyBorder="1" applyAlignment="1">
      <alignment wrapText="1"/>
    </xf>
    <xf numFmtId="0" fontId="4" fillId="2" borderId="70" xfId="0" applyFont="1" applyFill="1" applyBorder="1" applyAlignment="1">
      <alignment horizontal="center" wrapText="1"/>
    </xf>
    <xf numFmtId="167" fontId="21" fillId="2" borderId="108" xfId="0" applyNumberFormat="1" applyFont="1" applyFill="1" applyBorder="1" applyAlignment="1" applyProtection="1">
      <alignment wrapText="1"/>
      <protection locked="0"/>
    </xf>
    <xf numFmtId="4" fontId="21" fillId="2" borderId="109" xfId="0" applyNumberFormat="1" applyFont="1" applyFill="1" applyBorder="1" applyAlignment="1" applyProtection="1">
      <alignment wrapText="1"/>
      <protection locked="0"/>
    </xf>
    <xf numFmtId="4" fontId="21" fillId="2" borderId="110" xfId="0" applyNumberFormat="1" applyFont="1" applyFill="1" applyBorder="1" applyAlignment="1" applyProtection="1">
      <alignment wrapText="1"/>
      <protection locked="0"/>
    </xf>
    <xf numFmtId="0" fontId="21" fillId="2" borderId="111" xfId="0" applyFont="1" applyFill="1" applyBorder="1" applyAlignment="1" applyProtection="1">
      <alignment wrapText="1"/>
      <protection locked="0"/>
    </xf>
    <xf numFmtId="0" fontId="21" fillId="2" borderId="112" xfId="0" applyFont="1" applyFill="1" applyBorder="1" applyAlignment="1" applyProtection="1">
      <alignment wrapText="1"/>
      <protection locked="0"/>
    </xf>
    <xf numFmtId="0" fontId="21" fillId="2" borderId="113" xfId="0" applyFont="1" applyFill="1" applyBorder="1" applyAlignment="1" applyProtection="1">
      <alignment wrapText="1"/>
      <protection locked="0"/>
    </xf>
    <xf numFmtId="0" fontId="0" fillId="2" borderId="7" xfId="0" applyFill="1" applyBorder="1" applyAlignment="1">
      <alignment horizontal="center" vertical="center"/>
    </xf>
    <xf numFmtId="42" fontId="0" fillId="2" borderId="108" xfId="0" applyNumberFormat="1" applyFill="1" applyBorder="1" applyAlignment="1" applyProtection="1">
      <alignment vertical="center"/>
      <protection locked="0"/>
    </xf>
    <xf numFmtId="0" fontId="0" fillId="2" borderId="112" xfId="0" applyFill="1" applyBorder="1" applyAlignment="1" applyProtection="1">
      <alignment vertical="center" wrapText="1"/>
      <protection locked="0"/>
    </xf>
    <xf numFmtId="0" fontId="0" fillId="2" borderId="114" xfId="0" applyFill="1" applyBorder="1" applyAlignment="1" applyProtection="1">
      <alignment vertical="center" wrapText="1"/>
      <protection locked="0"/>
    </xf>
    <xf numFmtId="0" fontId="0" fillId="2" borderId="71" xfId="0" applyFill="1" applyBorder="1"/>
    <xf numFmtId="0" fontId="0" fillId="2" borderId="22" xfId="0" applyFill="1" applyBorder="1"/>
    <xf numFmtId="0" fontId="0" fillId="2" borderId="22" xfId="0" applyFill="1" applyBorder="1" applyAlignment="1">
      <alignment horizontal="right"/>
    </xf>
    <xf numFmtId="42" fontId="0" fillId="3" borderId="72" xfId="0" applyNumberFormat="1" applyFill="1" applyBorder="1" applyAlignment="1"/>
    <xf numFmtId="0" fontId="28" fillId="3" borderId="115" xfId="0" applyFont="1" applyFill="1" applyBorder="1" applyAlignment="1">
      <alignment horizontal="right"/>
    </xf>
    <xf numFmtId="0" fontId="0" fillId="2" borderId="116" xfId="0" applyFill="1" applyBorder="1"/>
    <xf numFmtId="1" fontId="20" fillId="3" borderId="117" xfId="0" applyNumberFormat="1" applyFont="1" applyFill="1" applyBorder="1" applyAlignment="1" applyProtection="1">
      <alignment horizontal="center"/>
      <protection locked="0"/>
    </xf>
    <xf numFmtId="0" fontId="20" fillId="3" borderId="108" xfId="0" applyFont="1" applyFill="1" applyBorder="1" applyAlignment="1" applyProtection="1">
      <alignment horizontal="center"/>
      <protection locked="0"/>
    </xf>
    <xf numFmtId="0" fontId="9" fillId="2" borderId="118" xfId="0" applyFont="1" applyFill="1" applyBorder="1" applyAlignment="1">
      <alignment horizontal="center"/>
    </xf>
    <xf numFmtId="0" fontId="9" fillId="2" borderId="119" xfId="0" applyFont="1" applyFill="1" applyBorder="1" applyAlignment="1">
      <alignment horizontal="center"/>
    </xf>
    <xf numFmtId="164" fontId="12" fillId="3" borderId="31" xfId="0" applyNumberFormat="1" applyFont="1" applyFill="1" applyBorder="1" applyAlignment="1">
      <alignment horizontal="center"/>
    </xf>
    <xf numFmtId="164" fontId="12" fillId="3" borderId="73" xfId="0" applyNumberFormat="1" applyFont="1" applyFill="1" applyBorder="1" applyAlignment="1">
      <alignment horizontal="center"/>
    </xf>
    <xf numFmtId="164" fontId="12" fillId="3" borderId="74" xfId="0" applyNumberFormat="1" applyFont="1" applyFill="1" applyBorder="1" applyAlignment="1">
      <alignment horizontal="center"/>
    </xf>
    <xf numFmtId="164" fontId="12" fillId="3" borderId="68" xfId="0" applyNumberFormat="1" applyFont="1" applyFill="1" applyBorder="1" applyAlignment="1">
      <alignment horizontal="center"/>
    </xf>
    <xf numFmtId="164" fontId="12" fillId="3" borderId="75" xfId="0" applyNumberFormat="1" applyFont="1" applyFill="1" applyBorder="1" applyAlignment="1">
      <alignment horizontal="center"/>
    </xf>
    <xf numFmtId="167" fontId="0" fillId="2" borderId="108" xfId="0" applyNumberFormat="1" applyFill="1" applyBorder="1" applyProtection="1">
      <protection locked="0"/>
    </xf>
    <xf numFmtId="164" fontId="12" fillId="2" borderId="6" xfId="0" applyNumberFormat="1" applyFont="1" applyFill="1" applyBorder="1" applyAlignment="1">
      <alignment horizontal="center"/>
    </xf>
    <xf numFmtId="164" fontId="12" fillId="2" borderId="23" xfId="0" applyNumberFormat="1" applyFont="1" applyFill="1" applyBorder="1" applyAlignment="1">
      <alignment horizontal="center"/>
    </xf>
    <xf numFmtId="164" fontId="12" fillId="2" borderId="16" xfId="0" applyNumberFormat="1" applyFont="1" applyFill="1" applyBorder="1" applyAlignment="1">
      <alignment horizontal="center"/>
    </xf>
    <xf numFmtId="167" fontId="10" fillId="3" borderId="74" xfId="0" applyNumberFormat="1" applyFont="1" applyFill="1" applyBorder="1"/>
    <xf numFmtId="167" fontId="10" fillId="3" borderId="24" xfId="0" applyNumberFormat="1" applyFont="1" applyFill="1" applyBorder="1"/>
    <xf numFmtId="164" fontId="12" fillId="2" borderId="13" xfId="0" applyNumberFormat="1" applyFont="1" applyFill="1" applyBorder="1" applyAlignment="1">
      <alignment horizontal="center"/>
    </xf>
    <xf numFmtId="167" fontId="10" fillId="3" borderId="49" xfId="0" applyNumberFormat="1" applyFont="1" applyFill="1" applyBorder="1"/>
    <xf numFmtId="165" fontId="0" fillId="2" borderId="0" xfId="0" applyNumberFormat="1" applyFill="1" applyBorder="1" applyAlignment="1">
      <alignment horizontal="right"/>
    </xf>
    <xf numFmtId="165" fontId="0" fillId="2" borderId="8" xfId="0" applyNumberFormat="1" applyFill="1" applyBorder="1" applyAlignment="1">
      <alignment horizontal="right"/>
    </xf>
    <xf numFmtId="167" fontId="0" fillId="2" borderId="109" xfId="0" applyNumberFormat="1" applyFill="1" applyBorder="1" applyProtection="1">
      <protection locked="0"/>
    </xf>
    <xf numFmtId="167" fontId="0" fillId="2" borderId="120" xfId="0" applyNumberFormat="1" applyFill="1" applyBorder="1" applyProtection="1">
      <protection locked="0"/>
    </xf>
    <xf numFmtId="167" fontId="0" fillId="2" borderId="121" xfId="0" applyNumberFormat="1" applyFill="1" applyBorder="1" applyProtection="1">
      <protection locked="0"/>
    </xf>
    <xf numFmtId="164" fontId="12" fillId="2" borderId="122" xfId="0" applyNumberFormat="1" applyFont="1" applyFill="1" applyBorder="1" applyAlignment="1">
      <alignment horizontal="center"/>
    </xf>
    <xf numFmtId="164" fontId="12" fillId="2" borderId="123" xfId="0" applyNumberFormat="1" applyFont="1" applyFill="1" applyBorder="1" applyAlignment="1">
      <alignment horizontal="center"/>
    </xf>
    <xf numFmtId="164" fontId="12" fillId="2" borderId="124" xfId="0" applyNumberFormat="1" applyFont="1" applyFill="1" applyBorder="1" applyAlignment="1">
      <alignment horizontal="center"/>
    </xf>
    <xf numFmtId="164" fontId="12" fillId="2" borderId="125" xfId="0" applyNumberFormat="1" applyFont="1" applyFill="1" applyBorder="1" applyAlignment="1">
      <alignment horizontal="center"/>
    </xf>
    <xf numFmtId="164" fontId="12" fillId="3" borderId="1" xfId="0" applyNumberFormat="1" applyFont="1" applyFill="1" applyBorder="1" applyAlignment="1">
      <alignment horizontal="center"/>
    </xf>
    <xf numFmtId="167" fontId="10" fillId="2" borderId="109" xfId="0" applyNumberFormat="1" applyFont="1" applyFill="1" applyBorder="1" applyProtection="1">
      <protection locked="0"/>
    </xf>
    <xf numFmtId="167" fontId="10" fillId="2" borderId="126" xfId="0" applyNumberFormat="1" applyFont="1" applyFill="1" applyBorder="1" applyProtection="1">
      <protection locked="0"/>
    </xf>
    <xf numFmtId="0" fontId="10" fillId="2" borderId="127" xfId="0" applyFont="1" applyFill="1" applyBorder="1"/>
    <xf numFmtId="0" fontId="10" fillId="2" borderId="128" xfId="0" applyFont="1" applyFill="1" applyBorder="1"/>
    <xf numFmtId="0" fontId="10" fillId="2" borderId="129" xfId="0" applyFont="1" applyFill="1" applyBorder="1"/>
    <xf numFmtId="167" fontId="10" fillId="2" borderId="130" xfId="0" applyNumberFormat="1" applyFont="1" applyFill="1" applyBorder="1" applyProtection="1">
      <protection locked="0"/>
    </xf>
    <xf numFmtId="0" fontId="0" fillId="2" borderId="131" xfId="0" applyFill="1" applyBorder="1"/>
    <xf numFmtId="164" fontId="12" fillId="2" borderId="132" xfId="0" applyNumberFormat="1" applyFont="1" applyFill="1" applyBorder="1" applyAlignment="1">
      <alignment horizontal="center"/>
    </xf>
    <xf numFmtId="0" fontId="0" fillId="2" borderId="133" xfId="0" applyFill="1" applyBorder="1" applyAlignment="1" applyProtection="1">
      <alignment horizontal="right"/>
      <protection locked="0"/>
    </xf>
    <xf numFmtId="0" fontId="0" fillId="2" borderId="134" xfId="0" applyFill="1" applyBorder="1" applyAlignment="1" applyProtection="1">
      <alignment horizontal="right"/>
      <protection locked="0"/>
    </xf>
    <xf numFmtId="0" fontId="0" fillId="2" borderId="135" xfId="0" applyFill="1" applyBorder="1" applyAlignment="1" applyProtection="1">
      <alignment horizontal="right"/>
      <protection locked="0"/>
    </xf>
    <xf numFmtId="0" fontId="0" fillId="2" borderId="136" xfId="0" applyFill="1" applyBorder="1"/>
    <xf numFmtId="164" fontId="12" fillId="3" borderId="6" xfId="0" applyNumberFormat="1" applyFont="1" applyFill="1" applyBorder="1" applyAlignment="1">
      <alignment horizontal="center"/>
    </xf>
    <xf numFmtId="164" fontId="12" fillId="3" borderId="27" xfId="0" applyNumberFormat="1" applyFont="1" applyFill="1" applyBorder="1" applyAlignment="1">
      <alignment horizontal="center"/>
    </xf>
    <xf numFmtId="164" fontId="12" fillId="3" borderId="64" xfId="0" applyNumberFormat="1" applyFont="1" applyFill="1" applyBorder="1" applyAlignment="1">
      <alignment horizontal="center"/>
    </xf>
    <xf numFmtId="164" fontId="12" fillId="3" borderId="16" xfId="0" applyNumberFormat="1" applyFont="1" applyFill="1" applyBorder="1" applyAlignment="1">
      <alignment horizontal="center"/>
    </xf>
    <xf numFmtId="167" fontId="0" fillId="3" borderId="67" xfId="0" applyNumberFormat="1" applyFill="1" applyBorder="1"/>
    <xf numFmtId="167" fontId="0" fillId="3" borderId="76" xfId="0" applyNumberFormat="1" applyFill="1" applyBorder="1"/>
    <xf numFmtId="0" fontId="9" fillId="2" borderId="77" xfId="0" applyFont="1" applyFill="1" applyBorder="1" applyAlignment="1">
      <alignment horizontal="center"/>
    </xf>
    <xf numFmtId="49" fontId="8" fillId="2" borderId="131" xfId="0" applyNumberFormat="1" applyFont="1" applyFill="1" applyBorder="1" applyAlignment="1">
      <alignment horizontal="center"/>
    </xf>
    <xf numFmtId="0" fontId="8" fillId="2" borderId="137" xfId="0" applyFont="1" applyFill="1" applyBorder="1"/>
    <xf numFmtId="0" fontId="8" fillId="2" borderId="138" xfId="0" applyFont="1" applyFill="1" applyBorder="1"/>
    <xf numFmtId="0" fontId="8" fillId="2" borderId="139" xfId="0" applyFont="1" applyFill="1" applyBorder="1"/>
    <xf numFmtId="0" fontId="0" fillId="2" borderId="139" xfId="0" applyFill="1" applyBorder="1"/>
    <xf numFmtId="167" fontId="0" fillId="2" borderId="111" xfId="0" applyNumberFormat="1" applyFill="1" applyBorder="1" applyProtection="1">
      <protection locked="0"/>
    </xf>
    <xf numFmtId="167" fontId="0" fillId="2" borderId="130" xfId="0" applyNumberFormat="1" applyFill="1" applyBorder="1" applyProtection="1">
      <protection locked="0"/>
    </xf>
    <xf numFmtId="167" fontId="0" fillId="2" borderId="117" xfId="0" applyNumberFormat="1" applyFill="1" applyBorder="1" applyProtection="1">
      <protection locked="0"/>
    </xf>
    <xf numFmtId="167" fontId="0" fillId="2" borderId="140" xfId="0" applyNumberFormat="1" applyFill="1" applyBorder="1" applyProtection="1">
      <protection locked="0"/>
    </xf>
    <xf numFmtId="0" fontId="4" fillId="2" borderId="141" xfId="0" applyFont="1" applyFill="1" applyBorder="1" applyAlignment="1">
      <alignment horizontal="center"/>
    </xf>
    <xf numFmtId="0" fontId="9" fillId="2" borderId="142" xfId="0" applyFont="1" applyFill="1" applyBorder="1" applyAlignment="1">
      <alignment horizontal="center"/>
    </xf>
    <xf numFmtId="0" fontId="4" fillId="2" borderId="142" xfId="0" applyFont="1" applyFill="1" applyBorder="1" applyAlignment="1">
      <alignment horizontal="center"/>
    </xf>
    <xf numFmtId="0" fontId="9" fillId="2" borderId="143" xfId="0" applyFont="1" applyFill="1" applyBorder="1" applyAlignment="1">
      <alignment horizontal="center"/>
    </xf>
    <xf numFmtId="0" fontId="0" fillId="2" borderId="144" xfId="0" applyFill="1" applyBorder="1" applyAlignment="1">
      <alignment vertical="center"/>
    </xf>
    <xf numFmtId="0" fontId="8" fillId="2" borderId="127" xfId="0" applyFont="1" applyFill="1" applyBorder="1" applyAlignment="1">
      <alignment horizontal="center"/>
    </xf>
    <xf numFmtId="0" fontId="8" fillId="2" borderId="139" xfId="0" applyFont="1" applyFill="1" applyBorder="1" applyAlignment="1">
      <alignment horizontal="center"/>
    </xf>
    <xf numFmtId="0" fontId="8" fillId="2" borderId="139" xfId="0" applyFont="1" applyFill="1" applyBorder="1" applyAlignment="1">
      <alignment horizontal="left"/>
    </xf>
    <xf numFmtId="0" fontId="0" fillId="2" borderId="145" xfId="0" applyFill="1" applyBorder="1"/>
    <xf numFmtId="167" fontId="0" fillId="2" borderId="146" xfId="0" applyNumberFormat="1" applyFill="1" applyBorder="1" applyProtection="1">
      <protection locked="0"/>
    </xf>
    <xf numFmtId="167" fontId="0" fillId="2" borderId="147" xfId="0" applyNumberFormat="1" applyFill="1" applyBorder="1" applyProtection="1">
      <protection locked="0"/>
    </xf>
    <xf numFmtId="167" fontId="0" fillId="2" borderId="148" xfId="0" applyNumberFormat="1" applyFill="1" applyBorder="1" applyProtection="1">
      <protection locked="0"/>
    </xf>
    <xf numFmtId="167" fontId="0" fillId="3" borderId="149" xfId="0" applyNumberFormat="1" applyFill="1" applyBorder="1"/>
    <xf numFmtId="167" fontId="0" fillId="2" borderId="136" xfId="0" applyNumberFormat="1" applyFill="1" applyBorder="1" applyProtection="1">
      <protection locked="0"/>
    </xf>
    <xf numFmtId="42" fontId="0" fillId="2" borderId="131" xfId="0" applyNumberFormat="1" applyFill="1" applyBorder="1" applyProtection="1"/>
    <xf numFmtId="0" fontId="10" fillId="2" borderId="0" xfId="0" applyFont="1" applyFill="1" applyAlignment="1">
      <alignment horizontal="left" wrapText="1"/>
    </xf>
    <xf numFmtId="1" fontId="23" fillId="2" borderId="109" xfId="0" applyNumberFormat="1" applyFont="1" applyFill="1" applyBorder="1" applyAlignment="1" applyProtection="1">
      <alignment horizontal="center" wrapText="1"/>
      <protection locked="0"/>
    </xf>
    <xf numFmtId="1" fontId="23" fillId="0" borderId="109" xfId="0" applyNumberFormat="1" applyFont="1" applyBorder="1" applyAlignment="1" applyProtection="1">
      <alignment horizontal="center" wrapText="1"/>
      <protection locked="0"/>
    </xf>
    <xf numFmtId="1" fontId="23" fillId="3" borderId="49" xfId="0" applyNumberFormat="1" applyFont="1" applyFill="1" applyBorder="1" applyAlignment="1">
      <alignment horizontal="center" wrapText="1"/>
    </xf>
    <xf numFmtId="1" fontId="23" fillId="0" borderId="41" xfId="0" applyNumberFormat="1" applyFont="1" applyFill="1" applyBorder="1" applyAlignment="1">
      <alignment horizontal="center" wrapText="1"/>
    </xf>
    <xf numFmtId="0" fontId="22" fillId="2" borderId="77" xfId="0" applyFont="1" applyFill="1" applyBorder="1" applyAlignment="1">
      <alignment horizontal="center" wrapText="1"/>
    </xf>
    <xf numFmtId="0" fontId="22" fillId="3" borderId="5" xfId="0" applyFont="1" applyFill="1" applyBorder="1" applyAlignment="1">
      <alignment horizontal="center" wrapText="1"/>
    </xf>
    <xf numFmtId="0" fontId="22" fillId="2" borderId="78" xfId="0" applyFont="1" applyFill="1" applyBorder="1" applyAlignment="1">
      <alignment horizontal="center" wrapText="1"/>
    </xf>
    <xf numFmtId="0" fontId="5" fillId="2" borderId="79" xfId="0" applyFont="1" applyFill="1" applyBorder="1" applyAlignment="1">
      <alignment wrapText="1"/>
    </xf>
    <xf numFmtId="1" fontId="23" fillId="3" borderId="8" xfId="0" applyNumberFormat="1" applyFont="1" applyFill="1" applyBorder="1" applyAlignment="1">
      <alignment horizontal="center" wrapText="1"/>
    </xf>
    <xf numFmtId="0" fontId="5" fillId="2" borderId="80" xfId="0" applyFont="1" applyFill="1" applyBorder="1" applyAlignment="1">
      <alignment wrapText="1"/>
    </xf>
    <xf numFmtId="1" fontId="23" fillId="3" borderId="75" xfId="0" applyNumberFormat="1" applyFont="1" applyFill="1" applyBorder="1" applyAlignment="1">
      <alignment horizontal="center" wrapText="1"/>
    </xf>
    <xf numFmtId="0" fontId="5" fillId="0" borderId="81" xfId="0" applyFont="1" applyBorder="1" applyAlignment="1">
      <alignment wrapText="1"/>
    </xf>
    <xf numFmtId="1" fontId="23" fillId="0" borderId="82" xfId="0" applyNumberFormat="1" applyFont="1" applyFill="1" applyBorder="1" applyAlignment="1">
      <alignment horizontal="center" wrapText="1"/>
    </xf>
    <xf numFmtId="0" fontId="5" fillId="0" borderId="80" xfId="0" applyFont="1" applyBorder="1" applyAlignment="1">
      <alignment wrapText="1"/>
    </xf>
    <xf numFmtId="0" fontId="23" fillId="3" borderId="75" xfId="0" applyNumberFormat="1" applyFont="1" applyFill="1" applyBorder="1" applyAlignment="1">
      <alignment horizontal="center" wrapText="1"/>
    </xf>
    <xf numFmtId="0" fontId="0" fillId="2" borderId="150" xfId="0" applyFill="1" applyBorder="1" applyAlignment="1">
      <alignment wrapText="1"/>
    </xf>
    <xf numFmtId="1" fontId="23" fillId="2" borderId="111" xfId="0" applyNumberFormat="1" applyFont="1" applyFill="1" applyBorder="1" applyAlignment="1" applyProtection="1">
      <alignment horizontal="center" wrapText="1"/>
      <protection locked="0"/>
    </xf>
    <xf numFmtId="1" fontId="23" fillId="0" borderId="111" xfId="0" applyNumberFormat="1" applyFont="1" applyBorder="1" applyAlignment="1" applyProtection="1">
      <alignment horizontal="center" wrapText="1"/>
      <protection locked="0"/>
    </xf>
    <xf numFmtId="0" fontId="10" fillId="2" borderId="150" xfId="0" applyFont="1" applyFill="1" applyBorder="1" applyAlignment="1">
      <alignment wrapText="1"/>
    </xf>
    <xf numFmtId="0" fontId="23" fillId="2" borderId="111" xfId="0" applyNumberFormat="1" applyFont="1" applyFill="1" applyBorder="1" applyAlignment="1" applyProtection="1">
      <alignment horizontal="center" wrapText="1"/>
      <protection locked="0"/>
    </xf>
    <xf numFmtId="0" fontId="10" fillId="2" borderId="151" xfId="0" applyFont="1" applyFill="1" applyBorder="1" applyAlignment="1">
      <alignment wrapText="1"/>
    </xf>
    <xf numFmtId="1" fontId="23" fillId="2" borderId="152" xfId="0" applyNumberFormat="1" applyFont="1" applyFill="1" applyBorder="1" applyAlignment="1" applyProtection="1">
      <alignment horizontal="center" wrapText="1"/>
      <protection locked="0"/>
    </xf>
    <xf numFmtId="1" fontId="23" fillId="2" borderId="153" xfId="0" applyNumberFormat="1" applyFont="1" applyFill="1" applyBorder="1" applyAlignment="1" applyProtection="1">
      <alignment horizontal="center" wrapText="1"/>
      <protection locked="0"/>
    </xf>
    <xf numFmtId="4" fontId="4" fillId="2" borderId="57" xfId="0" applyNumberFormat="1" applyFont="1" applyFill="1" applyBorder="1" applyAlignment="1">
      <alignment horizontal="center" wrapText="1"/>
    </xf>
    <xf numFmtId="165" fontId="4" fillId="2" borderId="36" xfId="0" applyNumberFormat="1" applyFont="1" applyFill="1" applyBorder="1" applyAlignment="1">
      <alignment horizontal="center" wrapText="1"/>
    </xf>
    <xf numFmtId="0" fontId="4" fillId="2" borderId="58" xfId="0" applyFont="1" applyFill="1" applyBorder="1" applyAlignment="1">
      <alignment horizontal="center" wrapText="1"/>
    </xf>
    <xf numFmtId="0" fontId="4" fillId="2" borderId="83" xfId="0" applyFont="1" applyFill="1" applyBorder="1" applyAlignment="1">
      <alignment horizontal="center" wrapText="1"/>
    </xf>
    <xf numFmtId="0" fontId="1" fillId="2" borderId="154" xfId="0" applyFont="1" applyFill="1" applyBorder="1" applyAlignment="1">
      <alignment wrapText="1"/>
    </xf>
    <xf numFmtId="0" fontId="24" fillId="2" borderId="0" xfId="0" applyFont="1" applyFill="1" applyAlignment="1"/>
    <xf numFmtId="0" fontId="24" fillId="2" borderId="0" xfId="0" applyFont="1" applyFill="1" applyAlignment="1">
      <alignment horizontal="center"/>
    </xf>
    <xf numFmtId="0" fontId="30" fillId="2" borderId="0" xfId="2" applyFont="1" applyFill="1" applyAlignment="1" applyProtection="1"/>
    <xf numFmtId="0" fontId="0" fillId="2" borderId="0" xfId="0" applyFill="1" applyAlignment="1">
      <alignment horizontal="center"/>
    </xf>
    <xf numFmtId="0" fontId="0" fillId="2" borderId="128" xfId="0" applyFill="1" applyBorder="1" applyAlignment="1"/>
    <xf numFmtId="0" fontId="10" fillId="5" borderId="0" xfId="0" applyFont="1" applyFill="1" applyAlignment="1">
      <alignment horizontal="left" wrapText="1"/>
    </xf>
    <xf numFmtId="0" fontId="0" fillId="5" borderId="0" xfId="0" applyFill="1" applyAlignment="1">
      <alignment horizontal="left" wrapText="1"/>
    </xf>
    <xf numFmtId="0" fontId="0" fillId="5" borderId="0" xfId="0" applyFill="1"/>
    <xf numFmtId="0" fontId="10" fillId="5" borderId="0" xfId="0" applyFont="1" applyFill="1"/>
    <xf numFmtId="1" fontId="33" fillId="2" borderId="155" xfId="0" applyNumberFormat="1" applyFont="1" applyFill="1" applyBorder="1" applyAlignment="1" applyProtection="1">
      <alignment horizontal="center" wrapText="1"/>
      <protection locked="0"/>
    </xf>
    <xf numFmtId="0" fontId="0" fillId="2" borderId="156" xfId="0" applyFill="1" applyBorder="1" applyAlignment="1" applyProtection="1">
      <alignment vertical="center" wrapText="1"/>
      <protection locked="0"/>
    </xf>
    <xf numFmtId="42" fontId="0" fillId="2" borderId="157" xfId="0" applyNumberFormat="1" applyFill="1" applyBorder="1" applyAlignment="1" applyProtection="1">
      <alignment vertical="center"/>
      <protection locked="0"/>
    </xf>
    <xf numFmtId="0" fontId="13" fillId="2" borderId="158" xfId="0" applyFont="1" applyFill="1" applyBorder="1" applyAlignment="1">
      <alignment horizontal="center" vertical="center" wrapText="1"/>
    </xf>
    <xf numFmtId="0" fontId="0" fillId="2" borderId="159" xfId="0" applyFill="1" applyBorder="1" applyAlignment="1">
      <alignment horizontal="center" vertical="center"/>
    </xf>
    <xf numFmtId="42" fontId="0" fillId="2" borderId="160" xfId="0" applyNumberFormat="1" applyFill="1" applyBorder="1" applyAlignment="1" applyProtection="1">
      <alignment vertical="center"/>
      <protection locked="0"/>
    </xf>
    <xf numFmtId="0" fontId="9" fillId="2" borderId="162" xfId="0" applyFont="1" applyFill="1" applyBorder="1" applyAlignment="1">
      <alignment horizontal="center"/>
    </xf>
    <xf numFmtId="167" fontId="0" fillId="2" borderId="163" xfId="0" applyNumberFormat="1" applyFill="1" applyBorder="1" applyProtection="1">
      <protection locked="0"/>
    </xf>
    <xf numFmtId="0" fontId="0" fillId="2" borderId="127" xfId="0" applyFill="1" applyBorder="1"/>
    <xf numFmtId="0" fontId="4" fillId="2" borderId="139" xfId="0" applyFont="1" applyFill="1" applyBorder="1"/>
    <xf numFmtId="0" fontId="4" fillId="2" borderId="128" xfId="0" applyFont="1" applyFill="1" applyBorder="1"/>
    <xf numFmtId="0" fontId="4" fillId="2" borderId="164" xfId="0" applyFont="1" applyFill="1" applyBorder="1"/>
    <xf numFmtId="0" fontId="4" fillId="2" borderId="165" xfId="0" applyFont="1" applyFill="1" applyBorder="1"/>
    <xf numFmtId="164" fontId="12" fillId="2" borderId="166" xfId="0" applyNumberFormat="1" applyFont="1" applyFill="1" applyBorder="1" applyAlignment="1">
      <alignment horizontal="center"/>
    </xf>
    <xf numFmtId="0" fontId="0" fillId="2" borderId="0" xfId="0" applyFill="1" applyAlignment="1">
      <alignment horizontal="right"/>
    </xf>
    <xf numFmtId="0" fontId="0" fillId="2" borderId="0" xfId="0" applyFill="1" applyBorder="1" applyAlignment="1">
      <alignment horizontal="right"/>
    </xf>
    <xf numFmtId="0" fontId="10" fillId="2" borderId="63" xfId="0" applyFont="1" applyFill="1" applyBorder="1" applyAlignment="1">
      <alignment horizontal="right"/>
    </xf>
    <xf numFmtId="0" fontId="0" fillId="2" borderId="59" xfId="0" applyFill="1" applyBorder="1" applyAlignment="1">
      <alignment horizontal="right"/>
    </xf>
    <xf numFmtId="0" fontId="0" fillId="2" borderId="35" xfId="0" applyFill="1" applyBorder="1" applyAlignment="1">
      <alignment horizontal="center"/>
    </xf>
    <xf numFmtId="0" fontId="0" fillId="2" borderId="57" xfId="0" applyFill="1" applyBorder="1" applyAlignment="1">
      <alignment horizontal="center"/>
    </xf>
    <xf numFmtId="0" fontId="0" fillId="2" borderId="61" xfId="0" applyFill="1" applyBorder="1" applyAlignment="1">
      <alignment horizontal="center"/>
    </xf>
    <xf numFmtId="0" fontId="0" fillId="6" borderId="0" xfId="0" applyFill="1"/>
    <xf numFmtId="0" fontId="24" fillId="6" borderId="0" xfId="0" applyFont="1" applyFill="1"/>
    <xf numFmtId="0" fontId="10" fillId="6" borderId="0" xfId="0" applyFont="1" applyFill="1"/>
    <xf numFmtId="0" fontId="20" fillId="6" borderId="0" xfId="0" applyFont="1" applyFill="1"/>
    <xf numFmtId="0" fontId="8" fillId="6" borderId="0" xfId="0" applyFont="1" applyFill="1" applyBorder="1"/>
    <xf numFmtId="0" fontId="0" fillId="6" borderId="0" xfId="0" applyFill="1" applyBorder="1"/>
    <xf numFmtId="0" fontId="0" fillId="6" borderId="0" xfId="0" applyFill="1" applyBorder="1" applyAlignment="1">
      <alignment horizontal="center"/>
    </xf>
    <xf numFmtId="0" fontId="10" fillId="2" borderId="0" xfId="0" applyFont="1" applyFill="1" applyBorder="1" applyAlignment="1">
      <alignment horizontal="right"/>
    </xf>
    <xf numFmtId="0" fontId="15" fillId="5" borderId="0" xfId="0" applyFont="1" applyFill="1"/>
    <xf numFmtId="0" fontId="10" fillId="5" borderId="0" xfId="0" applyFont="1" applyFill="1" applyAlignment="1">
      <alignment vertical="top" wrapText="1"/>
    </xf>
    <xf numFmtId="0" fontId="10" fillId="5" borderId="0" xfId="0" applyFont="1" applyFill="1" applyAlignment="1">
      <alignment wrapText="1"/>
    </xf>
    <xf numFmtId="0" fontId="15" fillId="5" borderId="0" xfId="0" applyFont="1" applyFill="1" applyBorder="1"/>
    <xf numFmtId="0" fontId="0" fillId="5" borderId="0" xfId="0" applyFill="1" applyBorder="1"/>
    <xf numFmtId="49" fontId="10" fillId="5" borderId="0" xfId="0" applyNumberFormat="1" applyFont="1" applyFill="1" applyAlignment="1">
      <alignment wrapText="1"/>
    </xf>
    <xf numFmtId="0" fontId="2" fillId="6" borderId="0" xfId="0" applyFont="1" applyFill="1" applyBorder="1" applyAlignment="1"/>
    <xf numFmtId="0" fontId="0" fillId="6" borderId="0" xfId="0" applyFill="1" applyBorder="1" applyAlignment="1">
      <alignment vertical="center"/>
    </xf>
    <xf numFmtId="0" fontId="0" fillId="6" borderId="0" xfId="0" applyFill="1" applyAlignment="1"/>
    <xf numFmtId="0" fontId="10" fillId="6" borderId="0" xfId="0" applyFont="1" applyFill="1" applyAlignment="1">
      <alignment horizontal="left"/>
    </xf>
    <xf numFmtId="0" fontId="15" fillId="5" borderId="0" xfId="0" applyFont="1" applyFill="1" applyProtection="1"/>
    <xf numFmtId="0" fontId="0" fillId="5" borderId="0" xfId="0" applyFill="1" applyProtection="1"/>
    <xf numFmtId="0" fontId="0" fillId="6" borderId="0" xfId="0" applyFill="1" applyProtection="1"/>
    <xf numFmtId="0" fontId="0" fillId="6" borderId="0" xfId="0" applyFill="1" applyBorder="1" applyProtection="1"/>
    <xf numFmtId="0" fontId="0" fillId="6" borderId="0" xfId="0" applyFill="1" applyAlignment="1" applyProtection="1">
      <alignment horizontal="center"/>
    </xf>
    <xf numFmtId="167" fontId="0" fillId="3" borderId="22" xfId="0" applyNumberFormat="1" applyFill="1" applyBorder="1"/>
    <xf numFmtId="0" fontId="0" fillId="2" borderId="84" xfId="0" applyFill="1" applyBorder="1"/>
    <xf numFmtId="167" fontId="0" fillId="3" borderId="66" xfId="0" applyNumberFormat="1" applyFill="1" applyBorder="1"/>
    <xf numFmtId="0" fontId="0" fillId="3" borderId="84" xfId="0" applyFill="1" applyBorder="1"/>
    <xf numFmtId="0" fontId="10" fillId="2" borderId="0" xfId="0" applyFont="1" applyFill="1" applyAlignment="1" applyProtection="1">
      <alignment horizontal="right"/>
    </xf>
    <xf numFmtId="0" fontId="0" fillId="2" borderId="59" xfId="0" applyFill="1" applyBorder="1"/>
    <xf numFmtId="0" fontId="24" fillId="2" borderId="0" xfId="0" applyFont="1" applyFill="1" applyBorder="1"/>
    <xf numFmtId="0" fontId="24" fillId="2" borderId="57" xfId="0" applyFont="1" applyFill="1" applyBorder="1"/>
    <xf numFmtId="0" fontId="0" fillId="2" borderId="19" xfId="0" applyFill="1" applyBorder="1"/>
    <xf numFmtId="0" fontId="24" fillId="2" borderId="63" xfId="0" applyFont="1" applyFill="1" applyBorder="1"/>
    <xf numFmtId="0" fontId="0" fillId="2" borderId="85" xfId="0" applyFill="1" applyBorder="1"/>
    <xf numFmtId="0" fontId="0" fillId="2" borderId="15" xfId="0" applyFill="1" applyBorder="1"/>
    <xf numFmtId="0" fontId="24" fillId="2" borderId="59" xfId="0" applyFont="1" applyFill="1" applyBorder="1"/>
    <xf numFmtId="0" fontId="24" fillId="2" borderId="85" xfId="0" applyFont="1" applyFill="1" applyBorder="1"/>
    <xf numFmtId="1" fontId="10" fillId="2" borderId="57" xfId="0" applyNumberFormat="1" applyFont="1" applyFill="1" applyBorder="1" applyAlignment="1">
      <alignment horizontal="center"/>
    </xf>
    <xf numFmtId="0" fontId="24" fillId="2" borderId="15" xfId="0" applyFont="1" applyFill="1" applyBorder="1"/>
    <xf numFmtId="1" fontId="10" fillId="2" borderId="59" xfId="0" applyNumberFormat="1" applyFont="1" applyFill="1" applyBorder="1" applyAlignment="1">
      <alignment horizontal="right"/>
    </xf>
    <xf numFmtId="1" fontId="10" fillId="2" borderId="61" xfId="0" applyNumberFormat="1" applyFont="1" applyFill="1" applyBorder="1" applyAlignment="1">
      <alignment horizontal="center"/>
    </xf>
    <xf numFmtId="0" fontId="10" fillId="2" borderId="19" xfId="0" applyFont="1" applyFill="1" applyBorder="1"/>
    <xf numFmtId="0" fontId="10" fillId="2" borderId="63" xfId="0" applyFont="1" applyFill="1" applyBorder="1"/>
    <xf numFmtId="0" fontId="10" fillId="2" borderId="35" xfId="0" applyFont="1" applyFill="1" applyBorder="1" applyAlignment="1">
      <alignment horizontal="center"/>
    </xf>
    <xf numFmtId="0" fontId="10" fillId="2" borderId="57" xfId="0" applyFont="1" applyFill="1" applyBorder="1" applyAlignment="1">
      <alignment horizontal="center"/>
    </xf>
    <xf numFmtId="0" fontId="10" fillId="2" borderId="59" xfId="0" applyFont="1" applyFill="1" applyBorder="1" applyAlignment="1">
      <alignment horizontal="right"/>
    </xf>
    <xf numFmtId="0" fontId="10" fillId="2" borderId="61" xfId="0" applyFont="1" applyFill="1" applyBorder="1" applyAlignment="1">
      <alignment horizontal="center"/>
    </xf>
    <xf numFmtId="0" fontId="24" fillId="2" borderId="19" xfId="0" applyFont="1" applyFill="1" applyBorder="1"/>
    <xf numFmtId="0" fontId="24" fillId="2" borderId="61" xfId="0" applyFont="1" applyFill="1" applyBorder="1"/>
    <xf numFmtId="0" fontId="24" fillId="2" borderId="35" xfId="0" applyFont="1" applyFill="1" applyBorder="1"/>
    <xf numFmtId="0" fontId="10" fillId="2" borderId="0" xfId="0" applyFont="1" applyFill="1" applyAlignment="1">
      <alignment horizontal="center" wrapText="1"/>
    </xf>
    <xf numFmtId="0" fontId="0" fillId="2" borderId="63" xfId="0" applyFill="1" applyBorder="1"/>
    <xf numFmtId="0" fontId="0" fillId="2" borderId="63" xfId="0" applyFill="1" applyBorder="1" applyAlignment="1">
      <alignment horizontal="right"/>
    </xf>
    <xf numFmtId="0" fontId="24" fillId="6" borderId="0" xfId="0" applyFont="1" applyFill="1" applyBorder="1"/>
    <xf numFmtId="0" fontId="30" fillId="2" borderId="0" xfId="2" applyFont="1" applyFill="1" applyAlignment="1" applyProtection="1">
      <protection locked="0"/>
    </xf>
    <xf numFmtId="0" fontId="18" fillId="6" borderId="0" xfId="0" applyFont="1" applyFill="1" applyAlignment="1"/>
    <xf numFmtId="0" fontId="0" fillId="6" borderId="0" xfId="0" applyFill="1" applyAlignment="1">
      <alignment wrapText="1"/>
    </xf>
    <xf numFmtId="0" fontId="27" fillId="6" borderId="0" xfId="0" applyFont="1" applyFill="1" applyAlignment="1">
      <alignment wrapText="1"/>
    </xf>
    <xf numFmtId="1" fontId="23" fillId="6" borderId="0" xfId="0" applyNumberFormat="1" applyFont="1" applyFill="1" applyAlignment="1">
      <alignment horizontal="center" wrapText="1"/>
    </xf>
    <xf numFmtId="9" fontId="23" fillId="6" borderId="0" xfId="0" applyNumberFormat="1" applyFont="1" applyFill="1" applyAlignment="1">
      <alignment horizontal="center" wrapText="1"/>
    </xf>
    <xf numFmtId="49" fontId="10" fillId="6" borderId="0" xfId="0" applyNumberFormat="1" applyFont="1" applyFill="1" applyAlignment="1">
      <alignment horizontal="left" wrapText="1"/>
    </xf>
    <xf numFmtId="49" fontId="23" fillId="6" borderId="0" xfId="0" applyNumberFormat="1" applyFont="1" applyFill="1" applyAlignment="1">
      <alignment horizontal="center" wrapText="1"/>
    </xf>
    <xf numFmtId="0" fontId="24" fillId="2" borderId="0" xfId="0" applyFont="1" applyFill="1" applyAlignment="1">
      <alignment wrapText="1"/>
    </xf>
    <xf numFmtId="4" fontId="24" fillId="2" borderId="0" xfId="0" applyNumberFormat="1" applyFont="1" applyFill="1" applyAlignment="1">
      <alignment horizontal="right"/>
    </xf>
    <xf numFmtId="165" fontId="24" fillId="2" borderId="0" xfId="0" applyNumberFormat="1" applyFont="1" applyFill="1" applyAlignment="1">
      <alignment horizontal="center" wrapText="1"/>
    </xf>
    <xf numFmtId="0" fontId="10" fillId="6" borderId="0" xfId="0" applyFont="1" applyFill="1" applyAlignment="1">
      <alignment readingOrder="1"/>
    </xf>
    <xf numFmtId="4" fontId="24" fillId="6" borderId="0" xfId="0" applyNumberFormat="1" applyFont="1" applyFill="1" applyAlignment="1">
      <alignment wrapText="1"/>
    </xf>
    <xf numFmtId="165" fontId="24" fillId="6" borderId="0" xfId="0" applyNumberFormat="1" applyFont="1" applyFill="1" applyAlignment="1">
      <alignment wrapText="1"/>
    </xf>
    <xf numFmtId="0" fontId="24" fillId="6" borderId="0" xfId="0" applyFont="1" applyFill="1" applyAlignment="1">
      <alignment wrapText="1"/>
    </xf>
    <xf numFmtId="4" fontId="24" fillId="6" borderId="0" xfId="0" applyNumberFormat="1" applyFont="1" applyFill="1" applyAlignment="1">
      <alignment horizontal="right" wrapText="1"/>
    </xf>
    <xf numFmtId="4" fontId="0" fillId="6" borderId="0" xfId="0" applyNumberFormat="1" applyFill="1" applyAlignment="1">
      <alignment wrapText="1"/>
    </xf>
    <xf numFmtId="165" fontId="0" fillId="6" borderId="0" xfId="0" applyNumberFormat="1" applyFill="1" applyAlignment="1">
      <alignment wrapText="1"/>
    </xf>
    <xf numFmtId="0" fontId="0" fillId="6" borderId="0" xfId="0" applyFill="1" applyAlignment="1">
      <alignment horizontal="center" vertical="center"/>
    </xf>
    <xf numFmtId="0" fontId="0" fillId="2" borderId="0" xfId="0" applyFill="1" applyBorder="1" applyAlignment="1">
      <alignment horizontal="center"/>
    </xf>
    <xf numFmtId="0" fontId="8" fillId="2" borderId="86" xfId="0" applyFont="1" applyFill="1" applyBorder="1"/>
    <xf numFmtId="44" fontId="0" fillId="2" borderId="134" xfId="0" applyNumberFormat="1" applyFill="1" applyBorder="1" applyAlignment="1">
      <alignment horizontal="right"/>
    </xf>
    <xf numFmtId="0" fontId="29" fillId="2" borderId="78" xfId="0" applyFont="1" applyFill="1" applyBorder="1" applyAlignment="1" applyProtection="1">
      <alignment horizontal="center" vertical="center" wrapText="1"/>
    </xf>
    <xf numFmtId="0" fontId="3" fillId="2" borderId="0" xfId="0" applyFont="1" applyFill="1" applyAlignment="1">
      <alignment vertical="center"/>
    </xf>
    <xf numFmtId="0" fontId="3" fillId="2" borderId="0" xfId="0" applyFont="1" applyFill="1" applyAlignment="1">
      <alignment horizontal="right" vertical="center"/>
    </xf>
    <xf numFmtId="0" fontId="0" fillId="2" borderId="0" xfId="0" applyFill="1" applyAlignment="1">
      <alignment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3" fillId="2" borderId="0" xfId="0" applyFont="1" applyFill="1" applyAlignment="1">
      <alignment horizontal="left" vertical="center"/>
    </xf>
    <xf numFmtId="0" fontId="0" fillId="2" borderId="8" xfId="0" applyFill="1" applyBorder="1" applyAlignment="1" applyProtection="1">
      <alignment vertical="center" wrapText="1"/>
    </xf>
    <xf numFmtId="166" fontId="17" fillId="2" borderId="80" xfId="0" applyNumberFormat="1" applyFont="1" applyFill="1" applyBorder="1" applyAlignment="1" applyProtection="1">
      <alignment vertical="center" wrapText="1"/>
    </xf>
    <xf numFmtId="0" fontId="29" fillId="2" borderId="77" xfId="0" applyFont="1" applyFill="1" applyBorder="1" applyAlignment="1" applyProtection="1">
      <alignment horizontal="center" vertical="center" wrapText="1"/>
    </xf>
    <xf numFmtId="0" fontId="8" fillId="3" borderId="21" xfId="0" applyFont="1" applyFill="1" applyBorder="1" applyAlignment="1" applyProtection="1">
      <alignment horizontal="center"/>
    </xf>
    <xf numFmtId="0" fontId="8" fillId="3" borderId="23" xfId="0" applyFont="1" applyFill="1" applyBorder="1" applyProtection="1"/>
    <xf numFmtId="0" fontId="8" fillId="3" borderId="24" xfId="0" applyFont="1" applyFill="1" applyBorder="1" applyAlignment="1" applyProtection="1">
      <alignment horizontal="center"/>
    </xf>
    <xf numFmtId="0" fontId="5" fillId="3" borderId="87" xfId="0" applyFont="1" applyFill="1" applyBorder="1" applyProtection="1"/>
    <xf numFmtId="0" fontId="7" fillId="3" borderId="1" xfId="0" applyFont="1" applyFill="1" applyBorder="1" applyProtection="1"/>
    <xf numFmtId="0" fontId="5" fillId="3" borderId="22" xfId="0" applyFont="1" applyFill="1" applyBorder="1" applyProtection="1"/>
    <xf numFmtId="0" fontId="35" fillId="2" borderId="0" xfId="0" quotePrefix="1" applyFont="1" applyFill="1" applyBorder="1" applyAlignment="1" applyProtection="1">
      <alignment horizontal="center"/>
      <protection locked="0"/>
    </xf>
    <xf numFmtId="0" fontId="0" fillId="5" borderId="0" xfId="0" applyFill="1" applyAlignment="1">
      <alignment wrapText="1"/>
    </xf>
    <xf numFmtId="0" fontId="0" fillId="2" borderId="116" xfId="0" applyFill="1" applyBorder="1" applyAlignment="1" applyProtection="1">
      <alignment vertical="center"/>
      <protection locked="0"/>
    </xf>
    <xf numFmtId="0" fontId="0" fillId="2" borderId="167" xfId="0" applyFill="1" applyBorder="1" applyAlignment="1" applyProtection="1">
      <alignment vertical="center"/>
      <protection locked="0"/>
    </xf>
    <xf numFmtId="0" fontId="0" fillId="2" borderId="0" xfId="0" applyFill="1" applyBorder="1" applyAlignment="1" applyProtection="1"/>
    <xf numFmtId="49" fontId="34" fillId="2" borderId="0" xfId="0" applyNumberFormat="1" applyFont="1" applyFill="1" applyBorder="1" applyAlignment="1" applyProtection="1">
      <alignment horizontal="center"/>
      <protection locked="0"/>
    </xf>
    <xf numFmtId="0" fontId="10" fillId="5" borderId="0" xfId="0" applyFont="1" applyFill="1" applyBorder="1" applyAlignment="1">
      <alignment wrapText="1"/>
    </xf>
    <xf numFmtId="0" fontId="10" fillId="5" borderId="0" xfId="0" applyFont="1" applyFill="1" applyBorder="1" applyAlignment="1">
      <alignment vertical="center" wrapText="1"/>
    </xf>
    <xf numFmtId="0" fontId="10" fillId="6" borderId="0" xfId="0" applyFont="1" applyFill="1" applyBorder="1" applyAlignment="1">
      <alignment wrapText="1"/>
    </xf>
    <xf numFmtId="0" fontId="18" fillId="2" borderId="0" xfId="0" applyFont="1" applyFill="1" applyProtection="1"/>
    <xf numFmtId="0" fontId="5" fillId="2" borderId="0" xfId="0" applyFont="1" applyFill="1" applyProtection="1"/>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5" fillId="2" borderId="0" xfId="0" applyFont="1" applyFill="1" applyAlignment="1" applyProtection="1">
      <alignment horizontal="right"/>
    </xf>
    <xf numFmtId="0" fontId="5" fillId="2" borderId="0" xfId="0" applyFont="1" applyFill="1" applyBorder="1" applyAlignment="1" applyProtection="1">
      <alignment horizontal="right"/>
    </xf>
    <xf numFmtId="0" fontId="5" fillId="2" borderId="0" xfId="0" applyFont="1" applyFill="1" applyAlignment="1" applyProtection="1">
      <alignment horizontal="left"/>
    </xf>
    <xf numFmtId="0" fontId="10" fillId="6" borderId="0" xfId="0" applyFont="1" applyFill="1" applyProtection="1"/>
    <xf numFmtId="0" fontId="10" fillId="5" borderId="0" xfId="0" applyFont="1" applyFill="1" applyAlignment="1">
      <alignment horizontal="left" vertical="top" wrapText="1"/>
    </xf>
    <xf numFmtId="0" fontId="36" fillId="2" borderId="115" xfId="0" applyFont="1" applyFill="1" applyBorder="1" applyAlignment="1" applyProtection="1">
      <alignment horizontal="center"/>
      <protection locked="0"/>
    </xf>
    <xf numFmtId="0" fontId="36" fillId="2" borderId="168" xfId="0" applyFont="1" applyFill="1" applyBorder="1" applyAlignment="1" applyProtection="1">
      <alignment horizontal="center"/>
      <protection locked="0"/>
    </xf>
    <xf numFmtId="0" fontId="30" fillId="2" borderId="0" xfId="2" applyFont="1" applyFill="1" applyBorder="1" applyAlignment="1" applyProtection="1"/>
    <xf numFmtId="0" fontId="10" fillId="5" borderId="0" xfId="0" applyFont="1" applyFill="1" applyAlignment="1">
      <alignment horizontal="left" vertical="top" wrapText="1"/>
    </xf>
    <xf numFmtId="1" fontId="22" fillId="2" borderId="60" xfId="0" applyNumberFormat="1" applyFont="1" applyFill="1" applyBorder="1" applyAlignment="1" applyProtection="1">
      <alignment horizontal="center" wrapText="1"/>
    </xf>
    <xf numFmtId="49" fontId="34" fillId="2" borderId="0" xfId="0" applyNumberFormat="1" applyFont="1" applyFill="1" applyBorder="1" applyAlignment="1" applyProtection="1">
      <alignment horizontal="center" wrapText="1"/>
      <protection locked="0"/>
    </xf>
    <xf numFmtId="42" fontId="0" fillId="2" borderId="61" xfId="0" applyNumberFormat="1" applyFill="1" applyBorder="1" applyAlignment="1" applyProtection="1">
      <alignment shrinkToFit="1"/>
    </xf>
    <xf numFmtId="42" fontId="0" fillId="2" borderId="60" xfId="0" applyNumberFormat="1" applyFill="1" applyBorder="1" applyAlignment="1" applyProtection="1">
      <alignment shrinkToFit="1"/>
    </xf>
    <xf numFmtId="42" fontId="0" fillId="2" borderId="16" xfId="0" applyNumberFormat="1" applyFill="1" applyBorder="1" applyAlignment="1" applyProtection="1">
      <alignment shrinkToFit="1"/>
    </xf>
    <xf numFmtId="42" fontId="0" fillId="2" borderId="51" xfId="0" applyNumberFormat="1" applyFill="1" applyBorder="1" applyAlignment="1" applyProtection="1">
      <alignment shrinkToFit="1"/>
    </xf>
    <xf numFmtId="42" fontId="0" fillId="2" borderId="88" xfId="0" applyNumberFormat="1" applyFill="1" applyBorder="1" applyAlignment="1" applyProtection="1">
      <alignment shrinkToFit="1"/>
    </xf>
    <xf numFmtId="42" fontId="0" fillId="2" borderId="89" xfId="0" applyNumberFormat="1" applyFill="1" applyBorder="1" applyAlignment="1" applyProtection="1">
      <alignment shrinkToFit="1"/>
    </xf>
    <xf numFmtId="42" fontId="0" fillId="2" borderId="64" xfId="0" applyNumberFormat="1" applyFill="1" applyBorder="1" applyAlignment="1" applyProtection="1">
      <alignment shrinkToFit="1"/>
    </xf>
    <xf numFmtId="42" fontId="0" fillId="2" borderId="18" xfId="0" applyNumberFormat="1" applyFill="1" applyBorder="1" applyAlignment="1" applyProtection="1">
      <alignment shrinkToFit="1"/>
    </xf>
    <xf numFmtId="42" fontId="0" fillId="2" borderId="90" xfId="0" applyNumberFormat="1" applyFill="1" applyBorder="1" applyAlignment="1" applyProtection="1">
      <alignment shrinkToFit="1"/>
    </xf>
    <xf numFmtId="42" fontId="0" fillId="3" borderId="21" xfId="0" applyNumberFormat="1" applyFill="1" applyBorder="1" applyAlignment="1" applyProtection="1">
      <alignment shrinkToFit="1"/>
    </xf>
    <xf numFmtId="42" fontId="0" fillId="3" borderId="66" xfId="0" applyNumberFormat="1" applyFill="1" applyBorder="1" applyAlignment="1" applyProtection="1">
      <alignment shrinkToFit="1"/>
    </xf>
    <xf numFmtId="42" fontId="0" fillId="3" borderId="91" xfId="0" applyNumberFormat="1" applyFill="1" applyBorder="1" applyAlignment="1" applyProtection="1">
      <alignment shrinkToFit="1"/>
    </xf>
    <xf numFmtId="42" fontId="0" fillId="3" borderId="92" xfId="0" applyNumberFormat="1" applyFill="1" applyBorder="1" applyAlignment="1" applyProtection="1">
      <alignment shrinkToFit="1"/>
    </xf>
    <xf numFmtId="42" fontId="0" fillId="3" borderId="55" xfId="0" applyNumberFormat="1" applyFill="1" applyBorder="1" applyAlignment="1" applyProtection="1">
      <alignment shrinkToFit="1"/>
    </xf>
    <xf numFmtId="42" fontId="0" fillId="3" borderId="84" xfId="0" applyNumberFormat="1" applyFill="1" applyBorder="1" applyAlignment="1" applyProtection="1">
      <alignment shrinkToFit="1"/>
    </xf>
    <xf numFmtId="42" fontId="0" fillId="3" borderId="93" xfId="0" applyNumberFormat="1" applyFill="1" applyBorder="1" applyAlignment="1" applyProtection="1">
      <alignment shrinkToFit="1"/>
    </xf>
    <xf numFmtId="42" fontId="0" fillId="3" borderId="94" xfId="0" applyNumberFormat="1" applyFill="1" applyBorder="1" applyAlignment="1" applyProtection="1">
      <alignment shrinkToFit="1"/>
    </xf>
    <xf numFmtId="42" fontId="0" fillId="3" borderId="95" xfId="0" applyNumberFormat="1" applyFill="1" applyBorder="1" applyAlignment="1" applyProtection="1">
      <alignment shrinkToFit="1"/>
    </xf>
    <xf numFmtId="42" fontId="0" fillId="3" borderId="96" xfId="0" applyNumberFormat="1" applyFill="1" applyBorder="1" applyAlignment="1" applyProtection="1">
      <alignment shrinkToFit="1"/>
    </xf>
    <xf numFmtId="42" fontId="0" fillId="2" borderId="169" xfId="0" applyNumberFormat="1" applyFill="1" applyBorder="1" applyAlignment="1" applyProtection="1">
      <alignment shrinkToFit="1"/>
      <protection locked="0"/>
    </xf>
    <xf numFmtId="42" fontId="0" fillId="2" borderId="170" xfId="0" applyNumberFormat="1" applyFill="1" applyBorder="1" applyAlignment="1" applyProtection="1">
      <alignment shrinkToFit="1"/>
      <protection locked="0"/>
    </xf>
    <xf numFmtId="167" fontId="0" fillId="3" borderId="164" xfId="0" applyNumberFormat="1" applyFill="1" applyBorder="1" applyAlignment="1" applyProtection="1">
      <alignment shrinkToFit="1"/>
    </xf>
    <xf numFmtId="167" fontId="0" fillId="3" borderId="171" xfId="0" applyNumberFormat="1" applyFill="1" applyBorder="1" applyAlignment="1" applyProtection="1">
      <alignment shrinkToFit="1"/>
    </xf>
    <xf numFmtId="167" fontId="0" fillId="3" borderId="97" xfId="0" applyNumberFormat="1" applyFill="1" applyBorder="1" applyAlignment="1" applyProtection="1">
      <alignment shrinkToFit="1"/>
    </xf>
    <xf numFmtId="167" fontId="0" fillId="3" borderId="98" xfId="0" applyNumberFormat="1" applyFill="1" applyBorder="1" applyAlignment="1" applyProtection="1">
      <alignment shrinkToFit="1"/>
    </xf>
    <xf numFmtId="167" fontId="0" fillId="3" borderId="99" xfId="0" applyNumberFormat="1" applyFill="1" applyBorder="1" applyAlignment="1" applyProtection="1">
      <alignment shrinkToFit="1"/>
    </xf>
    <xf numFmtId="167" fontId="0" fillId="3" borderId="100" xfId="0" applyNumberFormat="1" applyFill="1" applyBorder="1" applyAlignment="1" applyProtection="1">
      <alignment shrinkToFit="1"/>
    </xf>
    <xf numFmtId="167" fontId="0" fillId="3" borderId="101" xfId="0" applyNumberFormat="1" applyFill="1" applyBorder="1" applyAlignment="1" applyProtection="1">
      <alignment shrinkToFit="1"/>
    </xf>
    <xf numFmtId="167" fontId="0" fillId="3" borderId="172" xfId="0" applyNumberFormat="1" applyFill="1" applyBorder="1" applyAlignment="1" applyProtection="1">
      <alignment shrinkToFit="1"/>
    </xf>
    <xf numFmtId="42" fontId="0" fillId="0" borderId="173" xfId="0" applyNumberFormat="1" applyBorder="1" applyAlignment="1" applyProtection="1">
      <alignment shrinkToFit="1"/>
      <protection locked="0"/>
    </xf>
    <xf numFmtId="42" fontId="0" fillId="0" borderId="77" xfId="0" applyNumberFormat="1" applyBorder="1" applyAlignment="1" applyProtection="1">
      <alignment shrinkToFit="1"/>
    </xf>
    <xf numFmtId="42" fontId="0" fillId="0" borderId="6" xfId="0" applyNumberFormat="1" applyBorder="1" applyAlignment="1" applyProtection="1">
      <alignment shrinkToFit="1"/>
    </xf>
    <xf numFmtId="42" fontId="0" fillId="0" borderId="42" xfId="0" applyNumberFormat="1" applyBorder="1" applyAlignment="1" applyProtection="1">
      <alignment shrinkToFit="1"/>
    </xf>
    <xf numFmtId="42" fontId="0" fillId="2" borderId="6" xfId="0" applyNumberFormat="1" applyFill="1" applyBorder="1" applyAlignment="1" applyProtection="1">
      <alignment shrinkToFit="1"/>
    </xf>
    <xf numFmtId="42" fontId="0" fillId="2" borderId="42" xfId="0" applyNumberFormat="1" applyFill="1" applyBorder="1" applyAlignment="1" applyProtection="1">
      <alignment shrinkToFit="1"/>
    </xf>
    <xf numFmtId="42" fontId="0" fillId="2" borderId="77" xfId="0" applyNumberFormat="1" applyFill="1" applyBorder="1" applyAlignment="1" applyProtection="1">
      <alignment shrinkToFit="1"/>
    </xf>
    <xf numFmtId="167" fontId="0" fillId="3" borderId="165" xfId="0" applyNumberFormat="1" applyFill="1" applyBorder="1" applyAlignment="1" applyProtection="1">
      <alignment shrinkToFit="1"/>
    </xf>
    <xf numFmtId="42" fontId="0" fillId="0" borderId="169" xfId="0" applyNumberFormat="1" applyBorder="1" applyAlignment="1" applyProtection="1">
      <alignment shrinkToFit="1"/>
      <protection locked="0"/>
    </xf>
    <xf numFmtId="42" fontId="0" fillId="0" borderId="33" xfId="0" applyNumberFormat="1" applyBorder="1" applyAlignment="1" applyProtection="1">
      <alignment shrinkToFit="1"/>
    </xf>
    <xf numFmtId="42" fontId="0" fillId="0" borderId="34" xfId="0" applyNumberFormat="1" applyBorder="1" applyAlignment="1" applyProtection="1">
      <alignment shrinkToFit="1"/>
    </xf>
    <xf numFmtId="42" fontId="0" fillId="0" borderId="102" xfId="0" applyNumberFormat="1" applyBorder="1" applyAlignment="1" applyProtection="1">
      <alignment shrinkToFit="1"/>
    </xf>
    <xf numFmtId="42" fontId="0" fillId="0" borderId="52" xfId="0" applyNumberFormat="1" applyBorder="1" applyAlignment="1" applyProtection="1">
      <alignment shrinkToFit="1"/>
    </xf>
    <xf numFmtId="42" fontId="0" fillId="2" borderId="102" xfId="0" applyNumberFormat="1" applyFill="1" applyBorder="1" applyAlignment="1" applyProtection="1">
      <alignment shrinkToFit="1"/>
    </xf>
    <xf numFmtId="42" fontId="0" fillId="2" borderId="52" xfId="0" applyNumberFormat="1" applyFill="1" applyBorder="1" applyAlignment="1" applyProtection="1">
      <alignment shrinkToFit="1"/>
    </xf>
    <xf numFmtId="42" fontId="0" fillId="2" borderId="34" xfId="0" applyNumberFormat="1" applyFill="1" applyBorder="1" applyAlignment="1" applyProtection="1">
      <alignment shrinkToFit="1"/>
    </xf>
    <xf numFmtId="42" fontId="0" fillId="0" borderId="170" xfId="0" applyNumberFormat="1" applyBorder="1" applyAlignment="1" applyProtection="1">
      <alignment shrinkToFit="1"/>
      <protection locked="0"/>
    </xf>
    <xf numFmtId="42" fontId="0" fillId="0" borderId="88" xfId="0" applyNumberFormat="1" applyBorder="1" applyAlignment="1" applyProtection="1">
      <alignment shrinkToFit="1"/>
    </xf>
    <xf numFmtId="42" fontId="0" fillId="0" borderId="64" xfId="0" applyNumberFormat="1" applyBorder="1" applyAlignment="1" applyProtection="1">
      <alignment shrinkToFit="1"/>
    </xf>
    <xf numFmtId="42" fontId="0" fillId="0" borderId="18" xfId="0" applyNumberFormat="1" applyBorder="1" applyAlignment="1" applyProtection="1">
      <alignment shrinkToFit="1"/>
    </xf>
    <xf numFmtId="167" fontId="0" fillId="3" borderId="48" xfId="0" applyNumberFormat="1" applyFill="1" applyBorder="1" applyAlignment="1" applyProtection="1">
      <alignment shrinkToFit="1"/>
    </xf>
    <xf numFmtId="42" fontId="0" fillId="3" borderId="23" xfId="0" applyNumberFormat="1" applyFill="1" applyBorder="1" applyAlignment="1" applyProtection="1">
      <alignment shrinkToFit="1"/>
    </xf>
    <xf numFmtId="167" fontId="0" fillId="3" borderId="47" xfId="0" applyNumberFormat="1" applyFill="1" applyBorder="1" applyAlignment="1" applyProtection="1">
      <alignment shrinkToFit="1"/>
    </xf>
    <xf numFmtId="42" fontId="0" fillId="3" borderId="10" xfId="0" applyNumberFormat="1" applyFill="1" applyBorder="1" applyAlignment="1" applyProtection="1">
      <alignment shrinkToFit="1"/>
    </xf>
    <xf numFmtId="42" fontId="0" fillId="3" borderId="24" xfId="0" applyNumberFormat="1" applyFill="1" applyBorder="1" applyAlignment="1" applyProtection="1">
      <alignment shrinkToFit="1"/>
    </xf>
    <xf numFmtId="42" fontId="0" fillId="3" borderId="49" xfId="0" applyNumberFormat="1" applyFill="1" applyBorder="1" applyAlignment="1" applyProtection="1">
      <alignment shrinkToFit="1"/>
    </xf>
    <xf numFmtId="0" fontId="10" fillId="5" borderId="0" xfId="0" applyFont="1" applyFill="1" applyBorder="1" applyAlignment="1">
      <alignment horizontal="left" vertical="top" wrapText="1"/>
    </xf>
    <xf numFmtId="0" fontId="0" fillId="5" borderId="0" xfId="0" applyFill="1" applyAlignment="1">
      <alignment wrapText="1"/>
    </xf>
    <xf numFmtId="0" fontId="10" fillId="5" borderId="0" xfId="0" applyFont="1" applyFill="1" applyBorder="1" applyAlignment="1">
      <alignment horizontal="left" vertical="top" wrapText="1"/>
    </xf>
    <xf numFmtId="0" fontId="0" fillId="5" borderId="0" xfId="0" applyFill="1" applyAlignment="1">
      <alignment wrapText="1"/>
    </xf>
    <xf numFmtId="0" fontId="10" fillId="5" borderId="0" xfId="0" applyFont="1" applyFill="1" applyBorder="1" applyAlignment="1">
      <alignment vertical="top" wrapText="1"/>
    </xf>
    <xf numFmtId="0" fontId="0" fillId="8" borderId="0" xfId="0" applyFill="1" applyBorder="1"/>
    <xf numFmtId="165" fontId="0" fillId="8" borderId="0" xfId="0" applyNumberFormat="1" applyFill="1" applyBorder="1" applyAlignment="1">
      <alignment horizontal="right"/>
    </xf>
    <xf numFmtId="164" fontId="12" fillId="8" borderId="25" xfId="0" applyNumberFormat="1" applyFont="1" applyFill="1" applyBorder="1" applyAlignment="1">
      <alignment horizontal="center"/>
    </xf>
    <xf numFmtId="164" fontId="12" fillId="8" borderId="17" xfId="0" applyNumberFormat="1" applyFont="1" applyFill="1" applyBorder="1" applyAlignment="1">
      <alignment horizontal="center"/>
    </xf>
    <xf numFmtId="164" fontId="12" fillId="8" borderId="36" xfId="0" applyNumberFormat="1" applyFont="1" applyFill="1" applyBorder="1" applyAlignment="1">
      <alignment horizontal="center"/>
    </xf>
    <xf numFmtId="164" fontId="12" fillId="8" borderId="3" xfId="0" applyNumberFormat="1" applyFont="1" applyFill="1" applyBorder="1" applyAlignment="1">
      <alignment horizontal="center"/>
    </xf>
    <xf numFmtId="164" fontId="12" fillId="8" borderId="2" xfId="0" applyNumberFormat="1" applyFont="1" applyFill="1" applyBorder="1" applyAlignment="1">
      <alignment horizontal="center"/>
    </xf>
    <xf numFmtId="164" fontId="12" fillId="8" borderId="0" xfId="0" applyNumberFormat="1" applyFont="1" applyFill="1" applyBorder="1" applyAlignment="1">
      <alignment horizontal="center"/>
    </xf>
    <xf numFmtId="164" fontId="12" fillId="8" borderId="1" xfId="0" applyNumberFormat="1" applyFont="1" applyFill="1" applyBorder="1" applyAlignment="1">
      <alignment horizontal="center"/>
    </xf>
    <xf numFmtId="0" fontId="4" fillId="2" borderId="161" xfId="0" applyFont="1" applyFill="1" applyBorder="1" applyAlignment="1">
      <alignment horizontal="center" wrapText="1"/>
    </xf>
    <xf numFmtId="0" fontId="4" fillId="2" borderId="214" xfId="0" applyFont="1" applyFill="1" applyBorder="1" applyAlignment="1">
      <alignment horizontal="center" wrapText="1"/>
    </xf>
    <xf numFmtId="164" fontId="12" fillId="2" borderId="215" xfId="0" applyNumberFormat="1" applyFont="1" applyFill="1" applyBorder="1" applyAlignment="1">
      <alignment horizontal="center"/>
    </xf>
    <xf numFmtId="164" fontId="12" fillId="2" borderId="216" xfId="0" applyNumberFormat="1" applyFont="1" applyFill="1" applyBorder="1" applyAlignment="1">
      <alignment horizontal="center"/>
    </xf>
    <xf numFmtId="164" fontId="12" fillId="3" borderId="54" xfId="0" applyNumberFormat="1" applyFont="1" applyFill="1" applyBorder="1" applyAlignment="1">
      <alignment horizontal="center"/>
    </xf>
    <xf numFmtId="164" fontId="12" fillId="8" borderId="49" xfId="0" applyNumberFormat="1" applyFont="1" applyFill="1" applyBorder="1" applyAlignment="1">
      <alignment horizontal="center"/>
    </xf>
    <xf numFmtId="0" fontId="4" fillId="2" borderId="162" xfId="0" applyFont="1" applyFill="1" applyBorder="1" applyAlignment="1">
      <alignment horizontal="center"/>
    </xf>
    <xf numFmtId="0" fontId="4" fillId="2" borderId="162" xfId="0" applyFont="1" applyFill="1" applyBorder="1" applyAlignment="1">
      <alignment horizontal="center" wrapText="1"/>
    </xf>
    <xf numFmtId="164" fontId="12" fillId="8" borderId="74" xfId="0" applyNumberFormat="1" applyFont="1" applyFill="1" applyBorder="1" applyAlignment="1">
      <alignment horizontal="center"/>
    </xf>
    <xf numFmtId="0" fontId="4" fillId="2" borderId="214" xfId="0" applyFont="1" applyFill="1" applyBorder="1" applyAlignment="1">
      <alignment horizontal="center" vertical="center" wrapText="1"/>
    </xf>
    <xf numFmtId="0" fontId="4" fillId="2" borderId="161" xfId="0" applyFont="1" applyFill="1" applyBorder="1" applyAlignment="1">
      <alignment horizontal="center" vertical="center" wrapText="1"/>
    </xf>
    <xf numFmtId="0" fontId="9" fillId="2" borderId="162" xfId="0" applyFont="1" applyFill="1" applyBorder="1" applyAlignment="1">
      <alignment horizontal="center" wrapText="1"/>
    </xf>
    <xf numFmtId="167" fontId="10" fillId="3" borderId="66" xfId="0" applyNumberFormat="1" applyFont="1" applyFill="1" applyBorder="1" applyAlignment="1">
      <alignment horizontal="center"/>
    </xf>
    <xf numFmtId="0" fontId="0" fillId="0" borderId="0" xfId="0" applyFill="1"/>
    <xf numFmtId="164" fontId="12" fillId="2" borderId="218" xfId="0" applyNumberFormat="1" applyFont="1" applyFill="1" applyBorder="1" applyAlignment="1">
      <alignment horizontal="center"/>
    </xf>
    <xf numFmtId="164" fontId="12" fillId="2" borderId="219" xfId="0" applyNumberFormat="1" applyFont="1" applyFill="1" applyBorder="1" applyAlignment="1">
      <alignment horizontal="center"/>
    </xf>
    <xf numFmtId="167" fontId="10" fillId="3" borderId="108" xfId="0" applyNumberFormat="1" applyFont="1" applyFill="1" applyBorder="1" applyAlignment="1">
      <alignment horizontal="center"/>
    </xf>
    <xf numFmtId="167" fontId="10" fillId="2" borderId="108" xfId="0" applyNumberFormat="1" applyFont="1" applyFill="1" applyBorder="1" applyAlignment="1" applyProtection="1">
      <alignment horizontal="center"/>
      <protection locked="0"/>
    </xf>
    <xf numFmtId="167" fontId="10" fillId="2" borderId="117" xfId="0" applyNumberFormat="1" applyFont="1" applyFill="1" applyBorder="1" applyAlignment="1" applyProtection="1">
      <alignment horizontal="center"/>
      <protection locked="0"/>
    </xf>
    <xf numFmtId="2" fontId="34" fillId="2" borderId="108" xfId="0" applyNumberFormat="1" applyFont="1" applyFill="1" applyBorder="1" applyAlignment="1" applyProtection="1">
      <alignment horizontal="center"/>
      <protection locked="0"/>
    </xf>
    <xf numFmtId="0" fontId="10" fillId="6" borderId="0" xfId="0" applyNumberFormat="1" applyFont="1" applyFill="1"/>
    <xf numFmtId="2" fontId="10" fillId="6" borderId="0" xfId="0" applyNumberFormat="1" applyFont="1" applyFill="1"/>
    <xf numFmtId="0" fontId="1" fillId="6" borderId="0" xfId="0" applyFont="1" applyFill="1"/>
    <xf numFmtId="0" fontId="31" fillId="2" borderId="0" xfId="0" applyFont="1" applyFill="1" applyAlignment="1">
      <alignment horizontal="center" wrapText="1"/>
    </xf>
    <xf numFmtId="0" fontId="10" fillId="5" borderId="0" xfId="0" applyFont="1" applyFill="1" applyAlignment="1">
      <alignment horizontal="left" wrapText="1"/>
    </xf>
    <xf numFmtId="0" fontId="3" fillId="2" borderId="0" xfId="0" applyFont="1" applyFill="1" applyAlignment="1">
      <alignment horizontal="center"/>
    </xf>
    <xf numFmtId="0" fontId="0" fillId="5" borderId="0" xfId="0" applyFill="1" applyAlignment="1">
      <alignment horizontal="left" wrapText="1"/>
    </xf>
    <xf numFmtId="0" fontId="10" fillId="5" borderId="174" xfId="0" applyFont="1" applyFill="1" applyBorder="1" applyAlignment="1">
      <alignment horizontal="left" wrapText="1"/>
    </xf>
    <xf numFmtId="0" fontId="10" fillId="5" borderId="175" xfId="0" applyFont="1" applyFill="1" applyBorder="1" applyAlignment="1">
      <alignment horizontal="left" wrapText="1"/>
    </xf>
    <xf numFmtId="0" fontId="10" fillId="5" borderId="176" xfId="0" applyFont="1" applyFill="1" applyBorder="1" applyAlignment="1">
      <alignment horizontal="left" wrapText="1"/>
    </xf>
    <xf numFmtId="0" fontId="10" fillId="5" borderId="177" xfId="0" applyFont="1" applyFill="1" applyBorder="1" applyAlignment="1">
      <alignment horizontal="left" wrapText="1"/>
    </xf>
    <xf numFmtId="0" fontId="10" fillId="5" borderId="0" xfId="0" applyFont="1" applyFill="1" applyBorder="1" applyAlignment="1">
      <alignment horizontal="left" wrapText="1"/>
    </xf>
    <xf numFmtId="0" fontId="10" fillId="5" borderId="115" xfId="0" applyFont="1" applyFill="1" applyBorder="1" applyAlignment="1">
      <alignment horizontal="left" wrapText="1"/>
    </xf>
    <xf numFmtId="0" fontId="10" fillId="5" borderId="157" xfId="0" applyFont="1" applyFill="1" applyBorder="1" applyAlignment="1">
      <alignment horizontal="left" wrapText="1"/>
    </xf>
    <xf numFmtId="0" fontId="10" fillId="5" borderId="116" xfId="0" applyFont="1" applyFill="1" applyBorder="1" applyAlignment="1">
      <alignment horizontal="left" wrapText="1"/>
    </xf>
    <xf numFmtId="0" fontId="10" fillId="5" borderId="130" xfId="0" applyFont="1" applyFill="1" applyBorder="1" applyAlignment="1">
      <alignment horizontal="left" wrapText="1"/>
    </xf>
    <xf numFmtId="0" fontId="10" fillId="2" borderId="19" xfId="0" applyFont="1" applyFill="1" applyBorder="1" applyAlignment="1">
      <alignment horizontal="center"/>
    </xf>
    <xf numFmtId="0" fontId="0" fillId="2" borderId="63" xfId="0" applyFill="1" applyBorder="1" applyAlignment="1">
      <alignment horizontal="center"/>
    </xf>
    <xf numFmtId="0" fontId="0" fillId="2" borderId="35" xfId="0" applyFill="1" applyBorder="1" applyAlignment="1">
      <alignment horizontal="center"/>
    </xf>
    <xf numFmtId="0" fontId="14" fillId="5" borderId="19"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63"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8" fillId="2" borderId="0" xfId="0" applyFont="1" applyFill="1" applyAlignment="1">
      <alignment horizontal="center"/>
    </xf>
    <xf numFmtId="0" fontId="0" fillId="2" borderId="0" xfId="0" applyFill="1" applyAlignment="1">
      <alignment horizontal="center"/>
    </xf>
    <xf numFmtId="0" fontId="11" fillId="2" borderId="0" xfId="0" applyFont="1" applyFill="1" applyAlignment="1">
      <alignment horizontal="left"/>
    </xf>
    <xf numFmtId="0" fontId="37" fillId="2" borderId="116" xfId="0" applyFont="1" applyFill="1" applyBorder="1" applyAlignment="1" applyProtection="1">
      <alignment horizontal="center"/>
      <protection locked="0"/>
    </xf>
    <xf numFmtId="0" fontId="3" fillId="0" borderId="0" xfId="0" applyFont="1" applyAlignment="1">
      <alignment horizontal="left" vertical="center" wrapText="1"/>
    </xf>
    <xf numFmtId="0" fontId="11" fillId="0" borderId="0" xfId="0" applyFont="1" applyAlignment="1">
      <alignment horizontal="left" vertical="center" wrapText="1"/>
    </xf>
    <xf numFmtId="0" fontId="0" fillId="2" borderId="116" xfId="0" applyFill="1" applyBorder="1" applyAlignment="1" applyProtection="1">
      <alignment vertical="center"/>
      <protection locked="0"/>
    </xf>
    <xf numFmtId="0" fontId="0" fillId="0" borderId="116" xfId="0" applyBorder="1" applyAlignment="1" applyProtection="1">
      <alignment vertical="center"/>
      <protection locked="0"/>
    </xf>
    <xf numFmtId="0" fontId="10" fillId="2" borderId="116" xfId="0" applyFont="1" applyFill="1" applyBorder="1" applyAlignment="1" applyProtection="1">
      <alignment horizontal="center"/>
      <protection locked="0"/>
    </xf>
    <xf numFmtId="0" fontId="0" fillId="2" borderId="116" xfId="0" applyFill="1" applyBorder="1" applyAlignment="1" applyProtection="1">
      <alignment horizontal="center"/>
      <protection locked="0"/>
    </xf>
    <xf numFmtId="0" fontId="0" fillId="2" borderId="116" xfId="0" applyFill="1" applyBorder="1" applyAlignment="1" applyProtection="1">
      <alignment horizontal="center" vertical="center"/>
      <protection locked="0"/>
    </xf>
    <xf numFmtId="0" fontId="11" fillId="0" borderId="0" xfId="0" applyFont="1" applyAlignment="1">
      <alignment horizontal="left"/>
    </xf>
    <xf numFmtId="0" fontId="24" fillId="0" borderId="0" xfId="0" applyFont="1" applyAlignment="1">
      <alignment horizontal="left" vertical="center" wrapText="1"/>
    </xf>
    <xf numFmtId="0" fontId="10" fillId="0" borderId="178" xfId="0" applyFont="1"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10" fillId="2" borderId="116" xfId="0" applyFont="1" applyFill="1" applyBorder="1" applyAlignment="1" applyProtection="1">
      <alignment horizontal="center" vertical="center"/>
      <protection locked="0"/>
    </xf>
    <xf numFmtId="0" fontId="3" fillId="2" borderId="116" xfId="0" applyFont="1" applyFill="1" applyBorder="1" applyAlignment="1">
      <alignment horizontal="left" vertical="center" wrapText="1"/>
    </xf>
    <xf numFmtId="0" fontId="38" fillId="2" borderId="116" xfId="0" applyFont="1" applyFill="1" applyBorder="1" applyAlignment="1" applyProtection="1">
      <alignment horizontal="center"/>
      <protection locked="0"/>
    </xf>
    <xf numFmtId="0" fontId="15" fillId="5" borderId="0" xfId="0" applyFont="1" applyFill="1" applyAlignment="1">
      <alignment horizontal="left" vertical="center"/>
    </xf>
    <xf numFmtId="0" fontId="0" fillId="5" borderId="0" xfId="0" applyFill="1" applyAlignment="1">
      <alignment horizontal="left" vertical="top" wrapText="1"/>
    </xf>
    <xf numFmtId="0" fontId="10" fillId="5" borderId="0" xfId="0" applyNumberFormat="1" applyFont="1" applyFill="1" applyAlignment="1">
      <alignment horizontal="left" vertical="top" wrapText="1"/>
    </xf>
    <xf numFmtId="0" fontId="3" fillId="2" borderId="0" xfId="0" applyFont="1" applyFill="1" applyAlignment="1">
      <alignment horizontal="left"/>
    </xf>
    <xf numFmtId="0" fontId="11" fillId="2" borderId="0" xfId="0" applyFont="1" applyFill="1" applyAlignment="1">
      <alignment horizontal="left" vertical="top" wrapText="1"/>
    </xf>
    <xf numFmtId="0" fontId="10" fillId="5" borderId="0" xfId="0" applyFont="1" applyFill="1" applyAlignment="1">
      <alignment horizontal="left" vertical="top" wrapText="1"/>
    </xf>
    <xf numFmtId="0" fontId="11" fillId="2" borderId="0" xfId="0" applyFont="1" applyFill="1" applyBorder="1" applyAlignment="1">
      <alignment horizontal="center" wrapText="1"/>
    </xf>
    <xf numFmtId="0" fontId="18" fillId="2" borderId="0" xfId="0" applyFont="1" applyFill="1" applyAlignment="1">
      <alignment horizontal="center" wrapText="1"/>
    </xf>
    <xf numFmtId="0" fontId="22" fillId="0" borderId="53" xfId="0" applyFont="1" applyBorder="1" applyAlignment="1">
      <alignment horizontal="center" vertical="center" wrapText="1"/>
    </xf>
    <xf numFmtId="0" fontId="0" fillId="0" borderId="80" xfId="0" applyBorder="1" applyAlignment="1">
      <alignment horizontal="center" wrapText="1"/>
    </xf>
    <xf numFmtId="0" fontId="24" fillId="2" borderId="103" xfId="0" applyFont="1" applyFill="1" applyBorder="1" applyAlignment="1" applyProtection="1">
      <alignment horizontal="left" wrapText="1"/>
      <protection locked="0"/>
    </xf>
    <xf numFmtId="0" fontId="24" fillId="2" borderId="62" xfId="0" applyFont="1" applyFill="1" applyBorder="1" applyAlignment="1" applyProtection="1">
      <alignment horizontal="left" wrapText="1"/>
      <protection locked="0"/>
    </xf>
    <xf numFmtId="0" fontId="24" fillId="2" borderId="183" xfId="0" applyFont="1" applyFill="1" applyBorder="1" applyAlignment="1" applyProtection="1">
      <alignment horizontal="left" wrapText="1"/>
      <protection locked="0"/>
    </xf>
    <xf numFmtId="4" fontId="24" fillId="2" borderId="184" xfId="0" applyNumberFormat="1" applyFont="1" applyFill="1" applyBorder="1" applyAlignment="1" applyProtection="1">
      <alignment horizontal="left" wrapText="1"/>
      <protection locked="0"/>
    </xf>
    <xf numFmtId="4" fontId="24" fillId="2" borderId="185" xfId="0" applyNumberFormat="1" applyFont="1" applyFill="1" applyBorder="1" applyAlignment="1" applyProtection="1">
      <alignment horizontal="left" wrapText="1"/>
      <protection locked="0"/>
    </xf>
    <xf numFmtId="0" fontId="5" fillId="2" borderId="104" xfId="0" applyFont="1" applyFill="1" applyBorder="1" applyAlignment="1">
      <alignment horizontal="left" wrapText="1"/>
    </xf>
    <xf numFmtId="0" fontId="11" fillId="2" borderId="0" xfId="0" applyFont="1" applyFill="1" applyAlignment="1">
      <alignment horizontal="center" wrapText="1"/>
    </xf>
    <xf numFmtId="0" fontId="24" fillId="2" borderId="105" xfId="0" applyFont="1" applyFill="1" applyBorder="1" applyAlignment="1" applyProtection="1">
      <alignment horizontal="left" wrapText="1"/>
      <protection locked="0"/>
    </xf>
    <xf numFmtId="0" fontId="24" fillId="2" borderId="106" xfId="0" applyFont="1" applyFill="1" applyBorder="1" applyAlignment="1" applyProtection="1">
      <alignment horizontal="left" wrapText="1"/>
      <protection locked="0"/>
    </xf>
    <xf numFmtId="0" fontId="24" fillId="2" borderId="186" xfId="0" applyFont="1" applyFill="1" applyBorder="1" applyAlignment="1" applyProtection="1">
      <alignment horizontal="left" wrapText="1"/>
      <protection locked="0"/>
    </xf>
    <xf numFmtId="4" fontId="24" fillId="2" borderId="187" xfId="0" applyNumberFormat="1" applyFont="1" applyFill="1" applyBorder="1" applyAlignment="1" applyProtection="1">
      <alignment horizontal="left" wrapText="1"/>
      <protection locked="0"/>
    </xf>
    <xf numFmtId="4" fontId="24" fillId="2" borderId="188" xfId="0" applyNumberFormat="1" applyFont="1" applyFill="1" applyBorder="1" applyAlignment="1" applyProtection="1">
      <alignment horizontal="left" wrapText="1"/>
      <protection locked="0"/>
    </xf>
    <xf numFmtId="0" fontId="34" fillId="2" borderId="179" xfId="0" applyFont="1" applyFill="1" applyBorder="1" applyAlignment="1" applyProtection="1">
      <alignment horizontal="center" wrapText="1"/>
      <protection locked="0"/>
    </xf>
    <xf numFmtId="0" fontId="34" fillId="2" borderId="180" xfId="0" applyFont="1" applyFill="1" applyBorder="1" applyAlignment="1" applyProtection="1">
      <alignment horizontal="center" wrapText="1"/>
      <protection locked="0"/>
    </xf>
    <xf numFmtId="0" fontId="34" fillId="2" borderId="181" xfId="0" applyFont="1" applyFill="1" applyBorder="1" applyAlignment="1" applyProtection="1">
      <alignment horizontal="center" wrapText="1"/>
      <protection locked="0"/>
    </xf>
    <xf numFmtId="0" fontId="34" fillId="2" borderId="182" xfId="0" applyFont="1" applyFill="1" applyBorder="1" applyAlignment="1" applyProtection="1">
      <alignment horizontal="center" wrapText="1"/>
      <protection locked="0"/>
    </xf>
    <xf numFmtId="0" fontId="11" fillId="2" borderId="0" xfId="0" applyFont="1" applyFill="1" applyAlignment="1">
      <alignment horizontal="center"/>
    </xf>
    <xf numFmtId="0" fontId="11" fillId="2" borderId="1" xfId="0" applyFont="1" applyFill="1" applyBorder="1" applyAlignment="1">
      <alignment horizontal="center"/>
    </xf>
    <xf numFmtId="0" fontId="10" fillId="2" borderId="22"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189" xfId="0" applyFill="1" applyBorder="1" applyAlignment="1" applyProtection="1">
      <alignment vertical="center" shrinkToFit="1"/>
      <protection locked="0"/>
    </xf>
    <xf numFmtId="0" fontId="0" fillId="2" borderId="190" xfId="0" applyFill="1" applyBorder="1" applyAlignment="1" applyProtection="1">
      <alignment vertical="center" shrinkToFit="1"/>
      <protection locked="0"/>
    </xf>
    <xf numFmtId="0" fontId="0" fillId="2" borderId="191" xfId="0" applyFill="1" applyBorder="1" applyAlignment="1" applyProtection="1">
      <alignment vertical="center" shrinkToFit="1"/>
      <protection locked="0"/>
    </xf>
    <xf numFmtId="0" fontId="0" fillId="2" borderId="108" xfId="0" applyFill="1" applyBorder="1" applyAlignment="1" applyProtection="1">
      <alignment vertical="center" shrinkToFit="1"/>
      <protection locked="0"/>
    </xf>
    <xf numFmtId="0" fontId="0" fillId="2" borderId="199" xfId="0" applyFill="1" applyBorder="1" applyAlignment="1" applyProtection="1">
      <alignment vertical="center" shrinkToFit="1"/>
      <protection locked="0"/>
    </xf>
    <xf numFmtId="0" fontId="0" fillId="2" borderId="162" xfId="0" applyFill="1" applyBorder="1" applyAlignment="1" applyProtection="1">
      <alignment vertical="center" shrinkToFit="1"/>
      <protection locked="0"/>
    </xf>
    <xf numFmtId="0" fontId="0" fillId="2" borderId="200" xfId="0" applyFill="1" applyBorder="1" applyAlignment="1" applyProtection="1">
      <alignment vertical="center" shrinkToFit="1"/>
      <protection locked="0"/>
    </xf>
    <xf numFmtId="0" fontId="0" fillId="2" borderId="201" xfId="0" applyFill="1" applyBorder="1" applyAlignment="1" applyProtection="1">
      <alignment vertical="center" shrinkToFit="1"/>
      <protection locked="0"/>
    </xf>
    <xf numFmtId="0" fontId="0" fillId="2" borderId="202" xfId="0" applyFill="1" applyBorder="1" applyAlignment="1" applyProtection="1">
      <alignment vertical="center" shrinkToFit="1"/>
      <protection locked="0"/>
    </xf>
    <xf numFmtId="0" fontId="0" fillId="2" borderId="203" xfId="0" applyFill="1" applyBorder="1" applyAlignment="1" applyProtection="1">
      <alignment vertical="center" shrinkToFit="1"/>
      <protection locked="0"/>
    </xf>
    <xf numFmtId="0" fontId="0" fillId="2" borderId="196" xfId="0" applyFill="1" applyBorder="1" applyAlignment="1" applyProtection="1">
      <alignment vertical="center" shrinkToFit="1"/>
      <protection locked="0"/>
    </xf>
    <xf numFmtId="0" fontId="0" fillId="2" borderId="197" xfId="0" applyFill="1" applyBorder="1" applyAlignment="1" applyProtection="1">
      <alignment vertical="center" shrinkToFit="1"/>
      <protection locked="0"/>
    </xf>
    <xf numFmtId="0" fontId="0" fillId="2" borderId="198" xfId="0" applyFill="1" applyBorder="1" applyAlignment="1" applyProtection="1">
      <alignment vertical="center" shrinkToFit="1"/>
      <protection locked="0"/>
    </xf>
    <xf numFmtId="0" fontId="10" fillId="7" borderId="9" xfId="0" applyFont="1" applyFill="1" applyBorder="1" applyAlignment="1">
      <alignment horizontal="center" wrapText="1"/>
    </xf>
    <xf numFmtId="0" fontId="0" fillId="7" borderId="1" xfId="0" applyFill="1" applyBorder="1" applyAlignment="1">
      <alignment horizontal="center" wrapText="1"/>
    </xf>
    <xf numFmtId="0" fontId="10" fillId="2" borderId="0" xfId="0" applyFont="1" applyFill="1" applyBorder="1" applyAlignment="1">
      <alignment horizontal="left" wrapText="1"/>
    </xf>
    <xf numFmtId="0" fontId="0" fillId="2" borderId="0" xfId="0" applyFill="1" applyBorder="1" applyAlignment="1">
      <alignment horizontal="left" wrapText="1"/>
    </xf>
    <xf numFmtId="0" fontId="10" fillId="2" borderId="189" xfId="0" applyFont="1" applyFill="1" applyBorder="1" applyAlignment="1" applyProtection="1">
      <alignment vertical="center" shrinkToFit="1"/>
      <protection locked="0"/>
    </xf>
    <xf numFmtId="0" fontId="0" fillId="2" borderId="159" xfId="0" applyFill="1" applyBorder="1" applyAlignment="1">
      <alignment horizontal="center" vertical="center"/>
    </xf>
    <xf numFmtId="0" fontId="0" fillId="2" borderId="195" xfId="0" applyFill="1" applyBorder="1" applyAlignment="1">
      <alignment horizontal="center" vertical="center"/>
    </xf>
    <xf numFmtId="0" fontId="0" fillId="2" borderId="194" xfId="0" applyFill="1" applyBorder="1" applyAlignment="1" applyProtection="1">
      <alignment vertical="center" shrinkToFit="1"/>
      <protection locked="0"/>
    </xf>
    <xf numFmtId="0" fontId="0" fillId="2" borderId="192" xfId="0" applyFill="1" applyBorder="1" applyAlignment="1" applyProtection="1">
      <alignment vertical="center" shrinkToFit="1"/>
      <protection locked="0"/>
    </xf>
    <xf numFmtId="0" fontId="0" fillId="2" borderId="22" xfId="0" applyFill="1" applyBorder="1" applyAlignment="1">
      <alignment horizontal="left" vertical="center" wrapText="1"/>
    </xf>
    <xf numFmtId="0" fontId="0" fillId="2" borderId="193" xfId="0" applyFill="1" applyBorder="1" applyAlignment="1">
      <alignment horizontal="center" vertical="center"/>
    </xf>
    <xf numFmtId="0" fontId="36" fillId="2" borderId="207" xfId="0" applyFont="1" applyFill="1" applyBorder="1" applyAlignment="1" applyProtection="1">
      <alignment horizontal="center"/>
      <protection locked="0"/>
    </xf>
    <xf numFmtId="0" fontId="38" fillId="2" borderId="208" xfId="0" applyFont="1" applyFill="1" applyBorder="1" applyAlignment="1" applyProtection="1">
      <alignment horizontal="center"/>
      <protection locked="0"/>
    </xf>
    <xf numFmtId="0" fontId="36" fillId="2" borderId="117" xfId="0" applyFont="1" applyFill="1" applyBorder="1" applyAlignment="1" applyProtection="1">
      <alignment horizontal="center"/>
      <protection locked="0"/>
    </xf>
    <xf numFmtId="0" fontId="38" fillId="2" borderId="117" xfId="0" applyFont="1" applyFill="1" applyBorder="1" applyAlignment="1" applyProtection="1">
      <alignment horizontal="center"/>
      <protection locked="0"/>
    </xf>
    <xf numFmtId="0" fontId="5" fillId="2" borderId="206" xfId="0" applyFont="1" applyFill="1" applyBorder="1" applyAlignment="1">
      <alignment horizontal="center"/>
    </xf>
    <xf numFmtId="0" fontId="0" fillId="2" borderId="209" xfId="0" applyFill="1" applyBorder="1" applyAlignment="1">
      <alignment horizontal="center"/>
    </xf>
    <xf numFmtId="0" fontId="4" fillId="2" borderId="53"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0" fillId="2" borderId="81" xfId="0" applyFill="1" applyBorder="1" applyAlignment="1">
      <alignment horizontal="center" vertical="center" wrapText="1"/>
    </xf>
    <xf numFmtId="0" fontId="0" fillId="2" borderId="47" xfId="0" applyFill="1" applyBorder="1" applyAlignment="1">
      <alignment horizontal="center" vertical="center" wrapText="1"/>
    </xf>
    <xf numFmtId="0" fontId="3" fillId="2" borderId="1" xfId="0" applyFont="1" applyFill="1" applyBorder="1" applyAlignment="1">
      <alignment horizontal="left"/>
    </xf>
    <xf numFmtId="0" fontId="0" fillId="2" borderId="205" xfId="0" applyFill="1" applyBorder="1" applyAlignment="1">
      <alignment horizontal="center"/>
    </xf>
    <xf numFmtId="0" fontId="7" fillId="2" borderId="204" xfId="0" applyFont="1" applyFill="1" applyBorder="1" applyAlignment="1">
      <alignment horizontal="center"/>
    </xf>
    <xf numFmtId="0" fontId="7" fillId="2" borderId="144" xfId="0" applyFont="1" applyFill="1" applyBorder="1" applyAlignment="1">
      <alignment horizontal="center"/>
    </xf>
    <xf numFmtId="0" fontId="7" fillId="2" borderId="205" xfId="0" applyFont="1" applyFill="1" applyBorder="1" applyAlignment="1">
      <alignment horizontal="center"/>
    </xf>
    <xf numFmtId="0" fontId="36" fillId="2" borderId="212" xfId="0" applyFont="1" applyFill="1" applyBorder="1" applyAlignment="1" applyProtection="1">
      <alignment horizontal="center"/>
      <protection locked="0"/>
    </xf>
    <xf numFmtId="0" fontId="36" fillId="2" borderId="217" xfId="0" applyFont="1" applyFill="1" applyBorder="1" applyAlignment="1" applyProtection="1">
      <alignment horizontal="center"/>
      <protection locked="0"/>
    </xf>
    <xf numFmtId="0" fontId="36" fillId="2" borderId="213" xfId="0" applyFont="1" applyFill="1" applyBorder="1" applyAlignment="1" applyProtection="1">
      <alignment horizontal="center"/>
      <protection locked="0"/>
    </xf>
    <xf numFmtId="0" fontId="18" fillId="2" borderId="0" xfId="0" applyFont="1" applyFill="1" applyAlignment="1">
      <alignment horizontal="left"/>
    </xf>
    <xf numFmtId="0" fontId="2" fillId="2" borderId="0" xfId="0" applyFont="1" applyFill="1" applyAlignment="1">
      <alignment horizontal="center"/>
    </xf>
    <xf numFmtId="0" fontId="26" fillId="2" borderId="0" xfId="0" applyFont="1" applyFill="1" applyBorder="1" applyAlignment="1">
      <alignment horizontal="left"/>
    </xf>
    <xf numFmtId="0" fontId="5" fillId="2" borderId="178" xfId="0" applyFont="1" applyFill="1" applyBorder="1" applyAlignment="1" applyProtection="1">
      <alignment horizontal="left"/>
      <protection locked="0"/>
    </xf>
    <xf numFmtId="0" fontId="5" fillId="2" borderId="167" xfId="0" applyFont="1" applyFill="1" applyBorder="1" applyAlignment="1" applyProtection="1">
      <alignment horizontal="left"/>
      <protection locked="0"/>
    </xf>
    <xf numFmtId="0" fontId="5" fillId="2" borderId="109" xfId="0" applyFont="1" applyFill="1" applyBorder="1" applyAlignment="1" applyProtection="1">
      <alignment horizontal="left"/>
      <protection locked="0"/>
    </xf>
    <xf numFmtId="0" fontId="14" fillId="2" borderId="0" xfId="0" applyFont="1" applyFill="1" applyAlignment="1">
      <alignment horizontal="center"/>
    </xf>
    <xf numFmtId="0" fontId="10" fillId="5" borderId="0" xfId="0" applyFont="1" applyFill="1" applyBorder="1" applyAlignment="1">
      <alignment horizontal="left" vertical="top" wrapText="1"/>
    </xf>
    <xf numFmtId="0" fontId="18" fillId="2" borderId="0" xfId="0" applyFont="1" applyFill="1" applyAlignment="1" applyProtection="1">
      <alignment horizontal="center"/>
    </xf>
    <xf numFmtId="0" fontId="0" fillId="2" borderId="0" xfId="0" applyFill="1" applyBorder="1" applyAlignment="1" applyProtection="1">
      <alignment horizontal="center"/>
    </xf>
    <xf numFmtId="0" fontId="32" fillId="2" borderId="0" xfId="0" applyFont="1" applyFill="1" applyAlignment="1" applyProtection="1">
      <alignment horizontal="center"/>
    </xf>
    <xf numFmtId="0" fontId="5" fillId="2" borderId="167" xfId="0" applyFont="1" applyFill="1" applyBorder="1" applyAlignment="1" applyProtection="1">
      <alignment horizontal="left" wrapText="1"/>
    </xf>
    <xf numFmtId="0" fontId="5" fillId="2" borderId="59" xfId="0" applyFont="1" applyFill="1" applyBorder="1" applyAlignment="1" applyProtection="1">
      <alignment horizontal="center"/>
    </xf>
    <xf numFmtId="0" fontId="5" fillId="2" borderId="116" xfId="0" applyFont="1" applyFill="1" applyBorder="1" applyAlignment="1" applyProtection="1">
      <alignment horizontal="left" wrapText="1"/>
    </xf>
    <xf numFmtId="0" fontId="10" fillId="2" borderId="178" xfId="0" applyFont="1" applyFill="1" applyBorder="1" applyAlignment="1" applyProtection="1">
      <alignment horizontal="left" vertical="top" wrapText="1"/>
      <protection locked="0"/>
    </xf>
    <xf numFmtId="0" fontId="10" fillId="2" borderId="167" xfId="0" applyFont="1" applyFill="1" applyBorder="1" applyAlignment="1" applyProtection="1">
      <alignment horizontal="left" vertical="top" wrapText="1"/>
      <protection locked="0"/>
    </xf>
    <xf numFmtId="0" fontId="10" fillId="2" borderId="109" xfId="0" applyFont="1" applyFill="1" applyBorder="1" applyAlignment="1" applyProtection="1">
      <alignment horizontal="left" vertical="top" wrapText="1"/>
      <protection locked="0"/>
    </xf>
    <xf numFmtId="0" fontId="10" fillId="5" borderId="0" xfId="0" applyFont="1" applyFill="1" applyBorder="1" applyAlignment="1">
      <alignment horizontal="left" vertical="center" wrapText="1"/>
    </xf>
    <xf numFmtId="0" fontId="10" fillId="5" borderId="0" xfId="0" applyNumberFormat="1" applyFont="1" applyFill="1" applyBorder="1" applyAlignment="1">
      <alignment horizontal="left" vertical="center" wrapText="1"/>
    </xf>
    <xf numFmtId="0" fontId="9" fillId="2" borderId="53" xfId="0" applyFont="1" applyFill="1" applyBorder="1" applyAlignment="1">
      <alignment horizontal="center" vertical="center" wrapText="1"/>
    </xf>
    <xf numFmtId="0" fontId="11" fillId="0" borderId="0" xfId="0" applyFont="1" applyAlignment="1">
      <alignment horizontal="center" vertical="center"/>
    </xf>
    <xf numFmtId="0" fontId="15" fillId="5" borderId="0" xfId="0" applyFont="1" applyFill="1" applyAlignment="1">
      <alignment horizontal="left"/>
    </xf>
    <xf numFmtId="49" fontId="10" fillId="5" borderId="0" xfId="0" applyNumberFormat="1" applyFont="1" applyFill="1" applyAlignment="1">
      <alignment horizontal="left" wrapText="1"/>
    </xf>
    <xf numFmtId="0" fontId="2" fillId="2" borderId="5" xfId="0" applyFont="1" applyFill="1" applyBorder="1" applyAlignment="1">
      <alignment horizontal="right"/>
    </xf>
    <xf numFmtId="0" fontId="9" fillId="2" borderId="36" xfId="0" applyFont="1" applyFill="1" applyBorder="1" applyAlignment="1">
      <alignment horizontal="center" vertical="center" wrapText="1"/>
    </xf>
    <xf numFmtId="0" fontId="0" fillId="2" borderId="36" xfId="0" applyFill="1" applyBorder="1" applyAlignment="1">
      <alignment horizontal="center" vertical="center" wrapText="1"/>
    </xf>
    <xf numFmtId="0" fontId="11" fillId="2" borderId="4" xfId="0" applyFont="1" applyFill="1" applyBorder="1" applyAlignment="1">
      <alignment vertical="center"/>
    </xf>
    <xf numFmtId="0" fontId="0" fillId="2" borderId="5" xfId="0" applyFill="1" applyBorder="1" applyAlignment="1">
      <alignment vertical="center"/>
    </xf>
    <xf numFmtId="0" fontId="0" fillId="2" borderId="210" xfId="0" applyFill="1" applyBorder="1" applyAlignment="1">
      <alignment vertical="center"/>
    </xf>
    <xf numFmtId="0" fontId="0" fillId="2" borderId="9" xfId="0" applyFill="1" applyBorder="1" applyAlignment="1">
      <alignment vertical="center"/>
    </xf>
    <xf numFmtId="0" fontId="0" fillId="2" borderId="1" xfId="0" applyFill="1" applyBorder="1" applyAlignment="1">
      <alignment vertical="center"/>
    </xf>
    <xf numFmtId="0" fontId="0" fillId="2" borderId="211" xfId="0" applyFill="1" applyBorder="1" applyAlignment="1">
      <alignment vertical="center"/>
    </xf>
    <xf numFmtId="0" fontId="8" fillId="2" borderId="12" xfId="0" applyFont="1" applyFill="1" applyBorder="1" applyAlignment="1"/>
    <xf numFmtId="0" fontId="8" fillId="2" borderId="127" xfId="0" applyFont="1" applyFill="1" applyBorder="1" applyAlignment="1"/>
    <xf numFmtId="0" fontId="8" fillId="2" borderId="26" xfId="0" applyFont="1" applyFill="1" applyBorder="1" applyAlignment="1"/>
    <xf numFmtId="0" fontId="8" fillId="2" borderId="128" xfId="0" applyFont="1" applyFill="1" applyBorder="1" applyAlignment="1"/>
    <xf numFmtId="0" fontId="8" fillId="2" borderId="54" xfId="0" applyFont="1" applyFill="1" applyBorder="1" applyAlignment="1"/>
    <xf numFmtId="0" fontId="8" fillId="2" borderId="145" xfId="0" applyFont="1" applyFill="1" applyBorder="1" applyAlignment="1"/>
    <xf numFmtId="0" fontId="16" fillId="2" borderId="6"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42" fontId="7" fillId="3" borderId="8" xfId="0" applyNumberFormat="1" applyFont="1" applyFill="1" applyBorder="1" applyAlignment="1" applyProtection="1">
      <alignment horizontal="center" vertical="center" wrapText="1"/>
    </xf>
    <xf numFmtId="42" fontId="0" fillId="3" borderId="23" xfId="0" applyNumberForma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166" fontId="17" fillId="2" borderId="53" xfId="0" applyNumberFormat="1" applyFont="1" applyFill="1" applyBorder="1" applyAlignment="1" applyProtection="1">
      <alignment horizontal="center" vertical="center" wrapText="1"/>
    </xf>
    <xf numFmtId="166" fontId="17" fillId="2" borderId="81" xfId="0" applyNumberFormat="1" applyFont="1" applyFill="1" applyBorder="1" applyAlignment="1" applyProtection="1">
      <alignment horizontal="center" vertical="center" wrapText="1"/>
    </xf>
    <xf numFmtId="0" fontId="10" fillId="5" borderId="0" xfId="0" applyFont="1" applyFill="1" applyAlignment="1" applyProtection="1">
      <alignment wrapText="1"/>
    </xf>
    <xf numFmtId="0" fontId="0" fillId="5" borderId="0" xfId="0" applyFill="1" applyAlignment="1">
      <alignment wrapText="1"/>
    </xf>
    <xf numFmtId="0" fontId="10" fillId="5" borderId="0" xfId="0" applyFont="1" applyFill="1" applyAlignment="1" applyProtection="1">
      <alignment horizontal="left" wrapText="1"/>
    </xf>
    <xf numFmtId="0" fontId="4" fillId="2" borderId="10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6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cellXfs>
  <cellStyles count="3">
    <cellStyle name="Date" xfId="1"/>
    <cellStyle name="Hyperlink" xfId="2" builtinId="8"/>
    <cellStyle name="Normal" xfId="0" builtinId="0"/>
  </cellStyles>
  <dxfs count="94">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108"/>
  <sheetViews>
    <sheetView zoomScaleNormal="100" workbookViewId="0">
      <selection activeCell="G33" sqref="G33"/>
    </sheetView>
  </sheetViews>
  <sheetFormatPr defaultRowHeight="12.75" x14ac:dyDescent="0.2"/>
  <cols>
    <col min="1" max="1" width="9.140625" style="332"/>
    <col min="2" max="2" width="5.140625" style="332" customWidth="1"/>
    <col min="3" max="3" width="14.5703125" style="332" customWidth="1"/>
    <col min="4" max="4" width="11" style="332" customWidth="1"/>
    <col min="5" max="5" width="9.140625" style="332"/>
    <col min="6" max="6" width="6.28515625" style="332" customWidth="1"/>
    <col min="7" max="8" width="9.140625" style="332"/>
    <col min="9" max="9" width="9.140625" style="334"/>
    <col min="10" max="16384" width="9.140625" style="332"/>
  </cols>
  <sheetData>
    <row r="1" spans="1:9" x14ac:dyDescent="0.2">
      <c r="A1" s="3"/>
      <c r="B1" s="3"/>
      <c r="C1" s="3"/>
      <c r="D1" s="3"/>
      <c r="E1" s="3"/>
      <c r="F1" s="3"/>
      <c r="G1" s="3"/>
      <c r="H1" s="3"/>
      <c r="I1" s="92"/>
    </row>
    <row r="2" spans="1:9" ht="15.75" x14ac:dyDescent="0.25">
      <c r="A2" s="3"/>
      <c r="B2" s="542" t="s">
        <v>380</v>
      </c>
      <c r="C2" s="542"/>
      <c r="D2" s="542"/>
      <c r="E2" s="542"/>
      <c r="F2" s="542"/>
      <c r="G2" s="542"/>
      <c r="H2" s="542"/>
      <c r="I2" s="92"/>
    </row>
    <row r="3" spans="1:9" x14ac:dyDescent="0.2">
      <c r="A3" s="3"/>
      <c r="B3" s="3"/>
      <c r="C3" s="3"/>
      <c r="D3" s="3"/>
      <c r="E3" s="3"/>
      <c r="F3" s="3"/>
      <c r="G3" s="3"/>
      <c r="H3" s="3"/>
      <c r="I3" s="92"/>
    </row>
    <row r="4" spans="1:9" ht="12.75" customHeight="1" x14ac:dyDescent="0.2">
      <c r="A4" s="3"/>
      <c r="B4" s="541" t="s">
        <v>510</v>
      </c>
      <c r="C4" s="541"/>
      <c r="D4" s="541"/>
      <c r="E4" s="541"/>
      <c r="F4" s="541"/>
      <c r="G4" s="541"/>
      <c r="H4" s="541"/>
      <c r="I4" s="92"/>
    </row>
    <row r="5" spans="1:9" x14ac:dyDescent="0.2">
      <c r="A5" s="3"/>
      <c r="B5" s="541"/>
      <c r="C5" s="541"/>
      <c r="D5" s="541"/>
      <c r="E5" s="541"/>
      <c r="F5" s="541"/>
      <c r="G5" s="541"/>
      <c r="H5" s="541"/>
      <c r="I5" s="92"/>
    </row>
    <row r="6" spans="1:9" x14ac:dyDescent="0.2">
      <c r="A6" s="3"/>
      <c r="B6" s="307"/>
      <c r="C6" s="307"/>
      <c r="D6" s="307"/>
      <c r="E6" s="307"/>
      <c r="F6" s="307"/>
      <c r="G6" s="307"/>
      <c r="H6" s="307"/>
      <c r="I6" s="92"/>
    </row>
    <row r="7" spans="1:9" ht="12.75" customHeight="1" x14ac:dyDescent="0.2">
      <c r="A7" s="3"/>
      <c r="B7" s="541" t="s">
        <v>391</v>
      </c>
      <c r="C7" s="541"/>
      <c r="D7" s="541"/>
      <c r="E7" s="541"/>
      <c r="F7" s="541"/>
      <c r="G7" s="541"/>
      <c r="H7" s="541"/>
      <c r="I7" s="92"/>
    </row>
    <row r="8" spans="1:9" x14ac:dyDescent="0.2">
      <c r="A8" s="3"/>
      <c r="B8" s="541"/>
      <c r="C8" s="541"/>
      <c r="D8" s="541"/>
      <c r="E8" s="541"/>
      <c r="F8" s="541"/>
      <c r="G8" s="541"/>
      <c r="H8" s="541"/>
      <c r="I8" s="92"/>
    </row>
    <row r="9" spans="1:9" x14ac:dyDescent="0.2">
      <c r="A9" s="3"/>
      <c r="B9" s="541"/>
      <c r="C9" s="541"/>
      <c r="D9" s="541"/>
      <c r="E9" s="541"/>
      <c r="F9" s="541"/>
      <c r="G9" s="541"/>
      <c r="H9" s="541"/>
      <c r="I9" s="92"/>
    </row>
    <row r="10" spans="1:9" x14ac:dyDescent="0.2">
      <c r="A10" s="3"/>
      <c r="B10" s="543"/>
      <c r="C10" s="543"/>
      <c r="D10" s="543"/>
      <c r="E10" s="543"/>
      <c r="F10" s="543"/>
      <c r="G10" s="543"/>
      <c r="H10" s="543"/>
      <c r="I10" s="92"/>
    </row>
    <row r="11" spans="1:9" x14ac:dyDescent="0.2">
      <c r="A11" s="3"/>
      <c r="B11" s="308"/>
      <c r="C11" s="308"/>
      <c r="D11" s="308"/>
      <c r="E11" s="308"/>
      <c r="F11" s="308"/>
      <c r="G11" s="308"/>
      <c r="H11" s="308"/>
      <c r="I11" s="92"/>
    </row>
    <row r="12" spans="1:9" ht="12.75" customHeight="1" x14ac:dyDescent="0.2">
      <c r="A12" s="3"/>
      <c r="B12" s="541" t="s">
        <v>479</v>
      </c>
      <c r="C12" s="541"/>
      <c r="D12" s="541"/>
      <c r="E12" s="541"/>
      <c r="F12" s="541"/>
      <c r="G12" s="541"/>
      <c r="H12" s="541"/>
      <c r="I12" s="92"/>
    </row>
    <row r="13" spans="1:9" x14ac:dyDescent="0.2">
      <c r="A13" s="3"/>
      <c r="B13" s="541"/>
      <c r="C13" s="541"/>
      <c r="D13" s="541"/>
      <c r="E13" s="541"/>
      <c r="F13" s="541"/>
      <c r="G13" s="541"/>
      <c r="H13" s="541"/>
      <c r="I13" s="92"/>
    </row>
    <row r="14" spans="1:9" x14ac:dyDescent="0.2">
      <c r="A14" s="3"/>
      <c r="B14" s="309"/>
      <c r="C14" s="309"/>
      <c r="D14" s="309"/>
      <c r="E14" s="309"/>
      <c r="F14" s="309"/>
      <c r="G14" s="309"/>
      <c r="H14" s="309"/>
      <c r="I14" s="92"/>
    </row>
    <row r="15" spans="1:9" ht="12.75" customHeight="1" x14ac:dyDescent="0.2">
      <c r="A15" s="3"/>
      <c r="B15" s="544" t="s">
        <v>390</v>
      </c>
      <c r="C15" s="545"/>
      <c r="D15" s="545"/>
      <c r="E15" s="545"/>
      <c r="F15" s="545"/>
      <c r="G15" s="545"/>
      <c r="H15" s="546"/>
      <c r="I15" s="92"/>
    </row>
    <row r="16" spans="1:9" x14ac:dyDescent="0.2">
      <c r="A16" s="3"/>
      <c r="B16" s="547"/>
      <c r="C16" s="548"/>
      <c r="D16" s="548"/>
      <c r="E16" s="548"/>
      <c r="F16" s="548"/>
      <c r="G16" s="548"/>
      <c r="H16" s="549"/>
      <c r="I16" s="92"/>
    </row>
    <row r="17" spans="1:9" x14ac:dyDescent="0.2">
      <c r="A17" s="3"/>
      <c r="B17" s="550"/>
      <c r="C17" s="551"/>
      <c r="D17" s="551"/>
      <c r="E17" s="551"/>
      <c r="F17" s="551"/>
      <c r="G17" s="551"/>
      <c r="H17" s="552"/>
      <c r="I17" s="92"/>
    </row>
    <row r="18" spans="1:9" x14ac:dyDescent="0.2">
      <c r="A18" s="3"/>
      <c r="B18" s="309"/>
      <c r="C18" s="309"/>
      <c r="D18" s="309"/>
      <c r="E18" s="309"/>
      <c r="F18" s="309"/>
      <c r="G18" s="309"/>
      <c r="H18" s="309"/>
      <c r="I18" s="92"/>
    </row>
    <row r="19" spans="1:9" ht="12.75" customHeight="1" x14ac:dyDescent="0.2">
      <c r="A19" s="3"/>
      <c r="B19" s="541" t="s">
        <v>384</v>
      </c>
      <c r="C19" s="541"/>
      <c r="D19" s="541"/>
      <c r="E19" s="541"/>
      <c r="F19" s="541"/>
      <c r="G19" s="541"/>
      <c r="H19" s="541"/>
      <c r="I19" s="92"/>
    </row>
    <row r="20" spans="1:9" x14ac:dyDescent="0.2">
      <c r="A20" s="3"/>
      <c r="B20" s="541"/>
      <c r="C20" s="541"/>
      <c r="D20" s="541"/>
      <c r="E20" s="541"/>
      <c r="F20" s="541"/>
      <c r="G20" s="541"/>
      <c r="H20" s="541"/>
      <c r="I20" s="92"/>
    </row>
    <row r="21" spans="1:9" x14ac:dyDescent="0.2">
      <c r="A21" s="3"/>
      <c r="B21" s="541"/>
      <c r="C21" s="541"/>
      <c r="D21" s="541"/>
      <c r="E21" s="541"/>
      <c r="F21" s="541"/>
      <c r="G21" s="541"/>
      <c r="H21" s="541"/>
      <c r="I21" s="92"/>
    </row>
    <row r="22" spans="1:9" x14ac:dyDescent="0.2">
      <c r="A22" s="3"/>
      <c r="B22" s="309"/>
      <c r="C22" s="309"/>
      <c r="D22" s="309"/>
      <c r="E22" s="309"/>
      <c r="F22" s="309"/>
      <c r="G22" s="309"/>
      <c r="H22" s="309"/>
      <c r="I22" s="92"/>
    </row>
    <row r="23" spans="1:9" x14ac:dyDescent="0.2">
      <c r="A23" s="3"/>
      <c r="B23" s="310" t="s">
        <v>385</v>
      </c>
      <c r="C23" s="309"/>
      <c r="D23" s="309"/>
      <c r="E23" s="309"/>
      <c r="F23" s="309"/>
      <c r="G23" s="309"/>
      <c r="H23" s="309"/>
      <c r="I23" s="92"/>
    </row>
    <row r="24" spans="1:9" x14ac:dyDescent="0.2">
      <c r="A24" s="3"/>
      <c r="B24" s="309"/>
      <c r="C24" s="309"/>
      <c r="D24" s="309"/>
      <c r="E24" s="309"/>
      <c r="F24" s="309"/>
      <c r="G24" s="309"/>
      <c r="H24" s="309"/>
      <c r="I24" s="92"/>
    </row>
    <row r="25" spans="1:9" ht="12.75" customHeight="1" x14ac:dyDescent="0.2">
      <c r="A25" s="3"/>
      <c r="B25" s="541" t="s">
        <v>386</v>
      </c>
      <c r="C25" s="541"/>
      <c r="D25" s="541"/>
      <c r="E25" s="541"/>
      <c r="F25" s="541"/>
      <c r="G25" s="541"/>
      <c r="H25" s="541"/>
      <c r="I25" s="92"/>
    </row>
    <row r="26" spans="1:9" x14ac:dyDescent="0.2">
      <c r="A26" s="3"/>
      <c r="B26" s="541"/>
      <c r="C26" s="541"/>
      <c r="D26" s="541"/>
      <c r="E26" s="541"/>
      <c r="F26" s="541"/>
      <c r="G26" s="541"/>
      <c r="H26" s="541"/>
      <c r="I26" s="92"/>
    </row>
    <row r="27" spans="1:9" x14ac:dyDescent="0.2">
      <c r="A27" s="3"/>
      <c r="B27" s="307"/>
      <c r="C27" s="307"/>
      <c r="D27" s="307"/>
      <c r="E27" s="307"/>
      <c r="F27" s="307"/>
      <c r="G27" s="307"/>
      <c r="H27" s="307"/>
      <c r="I27" s="92"/>
    </row>
    <row r="28" spans="1:9" x14ac:dyDescent="0.2">
      <c r="A28" s="3"/>
      <c r="B28" s="541" t="s">
        <v>514</v>
      </c>
      <c r="C28" s="541"/>
      <c r="D28" s="541"/>
      <c r="E28" s="541"/>
      <c r="F28" s="541"/>
      <c r="G28" s="541"/>
      <c r="H28" s="541"/>
      <c r="I28" s="92"/>
    </row>
    <row r="29" spans="1:9" x14ac:dyDescent="0.2">
      <c r="A29" s="3"/>
      <c r="B29" s="307"/>
      <c r="C29" s="307"/>
      <c r="D29" s="307"/>
      <c r="E29" s="307"/>
      <c r="F29" s="307"/>
      <c r="G29" s="307"/>
      <c r="H29" s="307"/>
      <c r="I29" s="92"/>
    </row>
    <row r="30" spans="1:9" x14ac:dyDescent="0.2">
      <c r="A30" s="3"/>
      <c r="B30" s="273"/>
      <c r="C30" s="273"/>
      <c r="D30" s="273"/>
      <c r="E30" s="273"/>
      <c r="F30" s="273"/>
      <c r="G30" s="273"/>
      <c r="H30" s="273"/>
      <c r="I30" s="92"/>
    </row>
    <row r="31" spans="1:9" ht="12.75" customHeight="1" x14ac:dyDescent="0.2">
      <c r="A31" s="3"/>
      <c r="B31" s="540" t="s">
        <v>388</v>
      </c>
      <c r="C31" s="540"/>
      <c r="D31" s="540"/>
      <c r="E31" s="540"/>
      <c r="F31" s="540"/>
      <c r="G31" s="540"/>
      <c r="H31" s="540"/>
      <c r="I31" s="92"/>
    </row>
    <row r="32" spans="1:9" x14ac:dyDescent="0.2">
      <c r="A32" s="3"/>
      <c r="B32" s="3"/>
      <c r="C32" s="3"/>
      <c r="D32" s="3"/>
      <c r="E32" s="3"/>
      <c r="F32" s="3"/>
      <c r="G32" s="3"/>
      <c r="H32" s="3"/>
      <c r="I32" s="92"/>
    </row>
    <row r="33" spans="1:9" s="333" customFormat="1" ht="15" x14ac:dyDescent="0.2">
      <c r="A33" s="98"/>
      <c r="B33" s="302" t="s">
        <v>389</v>
      </c>
      <c r="C33" s="302"/>
      <c r="D33" s="302"/>
      <c r="E33" s="302"/>
      <c r="F33" s="303"/>
      <c r="G33" s="386" t="s">
        <v>387</v>
      </c>
      <c r="H33" s="92"/>
      <c r="I33" s="98"/>
    </row>
    <row r="34" spans="1:9" s="333" customFormat="1" ht="7.5" customHeight="1" x14ac:dyDescent="0.2">
      <c r="A34" s="98"/>
      <c r="B34" s="302"/>
      <c r="C34" s="302"/>
      <c r="D34" s="302"/>
      <c r="E34" s="302"/>
      <c r="F34" s="303"/>
      <c r="G34" s="304"/>
      <c r="H34" s="92"/>
      <c r="I34" s="98"/>
    </row>
    <row r="35" spans="1:9" s="333" customFormat="1" ht="15" x14ac:dyDescent="0.2">
      <c r="A35" s="98"/>
      <c r="B35" s="98" t="s">
        <v>392</v>
      </c>
      <c r="C35" s="98"/>
      <c r="D35" s="98"/>
      <c r="E35" s="98"/>
      <c r="F35" s="98"/>
      <c r="G35" s="386" t="s">
        <v>399</v>
      </c>
      <c r="H35" s="92"/>
      <c r="I35" s="98"/>
    </row>
    <row r="36" spans="1:9" s="333" customFormat="1" ht="7.5" customHeight="1" x14ac:dyDescent="0.2">
      <c r="A36" s="98"/>
      <c r="B36" s="98"/>
      <c r="C36" s="98"/>
      <c r="D36" s="98"/>
      <c r="E36" s="98"/>
      <c r="F36" s="98"/>
      <c r="G36" s="304"/>
      <c r="H36" s="92"/>
      <c r="I36" s="98"/>
    </row>
    <row r="37" spans="1:9" s="333" customFormat="1" ht="15" x14ac:dyDescent="0.2">
      <c r="A37" s="98"/>
      <c r="B37" s="98" t="s">
        <v>393</v>
      </c>
      <c r="C37" s="98"/>
      <c r="D37" s="98"/>
      <c r="E37" s="98"/>
      <c r="F37" s="98"/>
      <c r="G37" s="386" t="s">
        <v>400</v>
      </c>
      <c r="H37" s="92"/>
      <c r="I37" s="98"/>
    </row>
    <row r="38" spans="1:9" s="333" customFormat="1" ht="7.5" customHeight="1" x14ac:dyDescent="0.2">
      <c r="A38" s="98"/>
      <c r="B38" s="98"/>
      <c r="C38" s="98"/>
      <c r="D38" s="98"/>
      <c r="E38" s="98"/>
      <c r="F38" s="98"/>
      <c r="G38" s="304"/>
      <c r="H38" s="92"/>
      <c r="I38" s="98"/>
    </row>
    <row r="39" spans="1:9" s="333" customFormat="1" ht="15" x14ac:dyDescent="0.2">
      <c r="A39" s="98"/>
      <c r="B39" s="98" t="s">
        <v>394</v>
      </c>
      <c r="C39" s="98"/>
      <c r="D39" s="98"/>
      <c r="E39" s="98"/>
      <c r="F39" s="98"/>
      <c r="G39" s="386" t="s">
        <v>401</v>
      </c>
      <c r="H39" s="92"/>
      <c r="I39" s="98"/>
    </row>
    <row r="40" spans="1:9" s="333" customFormat="1" ht="7.5" customHeight="1" x14ac:dyDescent="0.2">
      <c r="A40" s="98"/>
      <c r="B40" s="98"/>
      <c r="C40" s="98"/>
      <c r="D40" s="98"/>
      <c r="E40" s="98"/>
      <c r="F40" s="98"/>
      <c r="G40" s="304"/>
      <c r="H40" s="92"/>
      <c r="I40" s="98"/>
    </row>
    <row r="41" spans="1:9" s="333" customFormat="1" ht="15.75" x14ac:dyDescent="0.25">
      <c r="A41" s="98"/>
      <c r="B41" s="98" t="s">
        <v>395</v>
      </c>
      <c r="C41" s="98"/>
      <c r="D41" s="98"/>
      <c r="E41" s="98"/>
      <c r="F41" s="98"/>
      <c r="G41" s="50"/>
      <c r="H41" s="92"/>
      <c r="I41" s="98"/>
    </row>
    <row r="42" spans="1:9" s="333" customFormat="1" ht="15" x14ac:dyDescent="0.2">
      <c r="A42" s="98"/>
      <c r="B42" s="98"/>
      <c r="C42" s="98" t="s">
        <v>448</v>
      </c>
      <c r="D42" s="98"/>
      <c r="E42" s="98" t="s">
        <v>433</v>
      </c>
      <c r="F42" s="98"/>
      <c r="G42" s="386" t="s">
        <v>402</v>
      </c>
      <c r="H42" s="92"/>
      <c r="I42" s="98"/>
    </row>
    <row r="43" spans="1:9" s="333" customFormat="1" ht="15" x14ac:dyDescent="0.2">
      <c r="A43" s="98"/>
      <c r="B43" s="98"/>
      <c r="C43" s="98" t="s">
        <v>449</v>
      </c>
      <c r="D43" s="98"/>
      <c r="E43" s="98" t="s">
        <v>433</v>
      </c>
      <c r="F43" s="98"/>
      <c r="G43" s="386" t="s">
        <v>403</v>
      </c>
      <c r="H43" s="92"/>
      <c r="I43" s="98"/>
    </row>
    <row r="44" spans="1:9" s="333" customFormat="1" ht="7.5" customHeight="1" x14ac:dyDescent="0.2">
      <c r="A44" s="98"/>
      <c r="B44" s="98"/>
      <c r="C44" s="98"/>
      <c r="D44" s="98"/>
      <c r="E44" s="98"/>
      <c r="F44" s="98"/>
      <c r="G44" s="304"/>
      <c r="H44" s="92"/>
      <c r="I44" s="98"/>
    </row>
    <row r="45" spans="1:9" s="333" customFormat="1" ht="15" x14ac:dyDescent="0.2">
      <c r="A45" s="98"/>
      <c r="B45" s="98"/>
      <c r="C45" s="98" t="s">
        <v>450</v>
      </c>
      <c r="D45" s="98"/>
      <c r="E45" s="98" t="s">
        <v>434</v>
      </c>
      <c r="F45" s="98"/>
      <c r="G45" s="386" t="s">
        <v>405</v>
      </c>
      <c r="H45" s="92"/>
      <c r="I45" s="98"/>
    </row>
    <row r="46" spans="1:9" s="333" customFormat="1" ht="15" x14ac:dyDescent="0.2">
      <c r="A46" s="98"/>
      <c r="B46" s="98"/>
      <c r="C46" s="98" t="s">
        <v>451</v>
      </c>
      <c r="D46" s="98"/>
      <c r="E46" s="98" t="s">
        <v>434</v>
      </c>
      <c r="F46" s="98"/>
      <c r="G46" s="386" t="s">
        <v>406</v>
      </c>
      <c r="H46" s="92"/>
      <c r="I46" s="98"/>
    </row>
    <row r="47" spans="1:9" s="333" customFormat="1" ht="7.5" customHeight="1" x14ac:dyDescent="0.2">
      <c r="A47" s="98"/>
      <c r="B47" s="98"/>
      <c r="C47" s="98"/>
      <c r="D47" s="98"/>
      <c r="E47" s="98"/>
      <c r="F47" s="98"/>
      <c r="G47" s="304"/>
      <c r="H47" s="92"/>
      <c r="I47" s="98"/>
    </row>
    <row r="48" spans="1:9" s="333" customFormat="1" ht="15" x14ac:dyDescent="0.2">
      <c r="A48" s="98"/>
      <c r="B48" s="98"/>
      <c r="C48" s="98" t="s">
        <v>452</v>
      </c>
      <c r="D48" s="98"/>
      <c r="E48" s="98" t="s">
        <v>435</v>
      </c>
      <c r="F48" s="98"/>
      <c r="G48" s="386" t="s">
        <v>404</v>
      </c>
      <c r="H48" s="92"/>
      <c r="I48" s="98"/>
    </row>
    <row r="49" spans="1:9" s="333" customFormat="1" ht="15" x14ac:dyDescent="0.2">
      <c r="A49" s="98"/>
      <c r="B49" s="98"/>
      <c r="C49" s="98" t="s">
        <v>453</v>
      </c>
      <c r="D49" s="98"/>
      <c r="E49" s="98" t="s">
        <v>435</v>
      </c>
      <c r="F49" s="98"/>
      <c r="G49" s="386" t="s">
        <v>407</v>
      </c>
      <c r="H49" s="92"/>
      <c r="I49" s="98"/>
    </row>
    <row r="50" spans="1:9" s="333" customFormat="1" ht="7.5" customHeight="1" x14ac:dyDescent="0.2">
      <c r="A50" s="98"/>
      <c r="B50" s="98"/>
      <c r="C50" s="98"/>
      <c r="D50" s="98"/>
      <c r="E50" s="98"/>
      <c r="F50" s="98"/>
      <c r="G50" s="304"/>
      <c r="H50" s="92"/>
      <c r="I50" s="98"/>
    </row>
    <row r="51" spans="1:9" s="333" customFormat="1" ht="15" x14ac:dyDescent="0.2">
      <c r="A51" s="98"/>
      <c r="B51" s="98"/>
      <c r="C51" s="98" t="s">
        <v>454</v>
      </c>
      <c r="D51" s="98"/>
      <c r="E51" s="98" t="s">
        <v>436</v>
      </c>
      <c r="F51" s="98"/>
      <c r="G51" s="386" t="s">
        <v>408</v>
      </c>
      <c r="H51" s="92"/>
      <c r="I51" s="98"/>
    </row>
    <row r="52" spans="1:9" s="333" customFormat="1" ht="15" x14ac:dyDescent="0.2">
      <c r="A52" s="98"/>
      <c r="B52" s="98"/>
      <c r="C52" s="98" t="s">
        <v>455</v>
      </c>
      <c r="D52" s="98"/>
      <c r="E52" s="98" t="s">
        <v>436</v>
      </c>
      <c r="F52" s="98"/>
      <c r="G52" s="386" t="s">
        <v>409</v>
      </c>
      <c r="H52" s="92"/>
      <c r="I52" s="98"/>
    </row>
    <row r="53" spans="1:9" s="333" customFormat="1" ht="7.5" customHeight="1" x14ac:dyDescent="0.2">
      <c r="A53" s="98"/>
      <c r="B53" s="98"/>
      <c r="C53" s="98"/>
      <c r="D53" s="98"/>
      <c r="E53" s="98"/>
      <c r="F53" s="98"/>
      <c r="G53" s="304"/>
      <c r="H53" s="92"/>
      <c r="I53" s="98"/>
    </row>
    <row r="54" spans="1:9" s="333" customFormat="1" ht="15" x14ac:dyDescent="0.2">
      <c r="A54" s="98"/>
      <c r="B54" s="98"/>
      <c r="C54" s="98" t="s">
        <v>456</v>
      </c>
      <c r="D54" s="98"/>
      <c r="E54" s="98" t="s">
        <v>437</v>
      </c>
      <c r="F54" s="98"/>
      <c r="G54" s="386" t="s">
        <v>410</v>
      </c>
      <c r="H54" s="92"/>
      <c r="I54" s="98"/>
    </row>
    <row r="55" spans="1:9" s="333" customFormat="1" ht="15" x14ac:dyDescent="0.2">
      <c r="A55" s="98"/>
      <c r="B55" s="98"/>
      <c r="C55" s="98" t="s">
        <v>457</v>
      </c>
      <c r="D55" s="98"/>
      <c r="E55" s="98" t="s">
        <v>437</v>
      </c>
      <c r="F55" s="98"/>
      <c r="G55" s="386" t="s">
        <v>411</v>
      </c>
      <c r="H55" s="92"/>
      <c r="I55" s="98"/>
    </row>
    <row r="56" spans="1:9" s="333" customFormat="1" ht="7.5" customHeight="1" x14ac:dyDescent="0.2">
      <c r="A56" s="98"/>
      <c r="B56" s="98"/>
      <c r="C56" s="98"/>
      <c r="D56" s="98"/>
      <c r="E56" s="98"/>
      <c r="F56" s="98"/>
      <c r="G56" s="304"/>
      <c r="H56" s="92"/>
      <c r="I56" s="98"/>
    </row>
    <row r="57" spans="1:9" s="333" customFormat="1" ht="15" x14ac:dyDescent="0.2">
      <c r="A57" s="98"/>
      <c r="B57" s="98"/>
      <c r="C57" s="98" t="s">
        <v>458</v>
      </c>
      <c r="D57" s="98"/>
      <c r="E57" s="98" t="s">
        <v>438</v>
      </c>
      <c r="F57" s="98"/>
      <c r="G57" s="386" t="s">
        <v>412</v>
      </c>
      <c r="H57" s="92"/>
      <c r="I57" s="98"/>
    </row>
    <row r="58" spans="1:9" s="333" customFormat="1" ht="15" x14ac:dyDescent="0.2">
      <c r="A58" s="98"/>
      <c r="B58" s="98"/>
      <c r="C58" s="98" t="s">
        <v>459</v>
      </c>
      <c r="D58" s="98"/>
      <c r="E58" s="98" t="s">
        <v>438</v>
      </c>
      <c r="F58" s="98"/>
      <c r="G58" s="386" t="s">
        <v>413</v>
      </c>
      <c r="H58" s="92"/>
      <c r="I58" s="98"/>
    </row>
    <row r="59" spans="1:9" s="333" customFormat="1" ht="7.5" customHeight="1" x14ac:dyDescent="0.2">
      <c r="A59" s="98"/>
      <c r="B59" s="98"/>
      <c r="C59" s="98"/>
      <c r="D59" s="98"/>
      <c r="E59" s="98"/>
      <c r="F59" s="98"/>
      <c r="G59" s="304"/>
      <c r="H59" s="92"/>
      <c r="I59" s="98"/>
    </row>
    <row r="60" spans="1:9" s="333" customFormat="1" ht="15" x14ac:dyDescent="0.2">
      <c r="A60" s="98"/>
      <c r="B60" s="98"/>
      <c r="C60" s="98" t="s">
        <v>460</v>
      </c>
      <c r="D60" s="98"/>
      <c r="E60" s="98" t="s">
        <v>439</v>
      </c>
      <c r="F60" s="98"/>
      <c r="G60" s="386" t="s">
        <v>414</v>
      </c>
      <c r="H60" s="92"/>
      <c r="I60" s="98"/>
    </row>
    <row r="61" spans="1:9" s="333" customFormat="1" ht="15" x14ac:dyDescent="0.2">
      <c r="A61" s="98"/>
      <c r="B61" s="98"/>
      <c r="C61" s="98" t="s">
        <v>461</v>
      </c>
      <c r="D61" s="98"/>
      <c r="E61" s="98" t="s">
        <v>439</v>
      </c>
      <c r="F61" s="98"/>
      <c r="G61" s="386" t="s">
        <v>415</v>
      </c>
      <c r="H61" s="92"/>
      <c r="I61" s="98"/>
    </row>
    <row r="62" spans="1:9" s="333" customFormat="1" ht="7.5" customHeight="1" x14ac:dyDescent="0.2">
      <c r="A62" s="98"/>
      <c r="B62" s="98"/>
      <c r="C62" s="98"/>
      <c r="D62" s="98"/>
      <c r="E62" s="98"/>
      <c r="F62" s="98"/>
      <c r="G62" s="304"/>
      <c r="H62" s="92"/>
      <c r="I62" s="98"/>
    </row>
    <row r="63" spans="1:9" s="333" customFormat="1" ht="15" x14ac:dyDescent="0.2">
      <c r="A63" s="98"/>
      <c r="B63" s="98"/>
      <c r="C63" s="98" t="s">
        <v>462</v>
      </c>
      <c r="D63" s="98"/>
      <c r="E63" s="98" t="s">
        <v>440</v>
      </c>
      <c r="F63" s="98"/>
      <c r="G63" s="386" t="s">
        <v>416</v>
      </c>
      <c r="H63" s="92"/>
      <c r="I63" s="98"/>
    </row>
    <row r="64" spans="1:9" s="333" customFormat="1" ht="15" x14ac:dyDescent="0.2">
      <c r="A64" s="98"/>
      <c r="B64" s="98"/>
      <c r="C64" s="98" t="s">
        <v>463</v>
      </c>
      <c r="D64" s="98"/>
      <c r="E64" s="98" t="s">
        <v>440</v>
      </c>
      <c r="F64" s="98"/>
      <c r="G64" s="386" t="s">
        <v>417</v>
      </c>
      <c r="H64" s="92"/>
      <c r="I64" s="98"/>
    </row>
    <row r="65" spans="1:9" s="333" customFormat="1" ht="7.5" customHeight="1" x14ac:dyDescent="0.2">
      <c r="A65" s="98"/>
      <c r="B65" s="98"/>
      <c r="C65" s="98"/>
      <c r="D65" s="98"/>
      <c r="E65" s="98"/>
      <c r="F65" s="98"/>
      <c r="G65" s="304"/>
      <c r="H65" s="92"/>
      <c r="I65" s="98"/>
    </row>
    <row r="66" spans="1:9" s="333" customFormat="1" ht="15" x14ac:dyDescent="0.2">
      <c r="A66" s="98"/>
      <c r="B66" s="98"/>
      <c r="C66" s="98" t="s">
        <v>464</v>
      </c>
      <c r="D66" s="98"/>
      <c r="E66" s="98" t="s">
        <v>441</v>
      </c>
      <c r="F66" s="98"/>
      <c r="G66" s="386" t="s">
        <v>418</v>
      </c>
      <c r="H66" s="92"/>
      <c r="I66" s="98"/>
    </row>
    <row r="67" spans="1:9" s="333" customFormat="1" ht="15" x14ac:dyDescent="0.2">
      <c r="A67" s="98"/>
      <c r="B67" s="98"/>
      <c r="C67" s="98" t="s">
        <v>465</v>
      </c>
      <c r="D67" s="98"/>
      <c r="E67" s="98" t="s">
        <v>441</v>
      </c>
      <c r="F67" s="98"/>
      <c r="G67" s="386" t="s">
        <v>419</v>
      </c>
      <c r="H67" s="92"/>
      <c r="I67" s="98"/>
    </row>
    <row r="68" spans="1:9" s="333" customFormat="1" ht="7.5" customHeight="1" x14ac:dyDescent="0.2">
      <c r="A68" s="98"/>
      <c r="B68" s="98"/>
      <c r="C68" s="98"/>
      <c r="D68" s="98"/>
      <c r="E68" s="98"/>
      <c r="F68" s="98"/>
      <c r="G68" s="304"/>
      <c r="H68" s="92"/>
      <c r="I68" s="98"/>
    </row>
    <row r="69" spans="1:9" s="333" customFormat="1" ht="15" x14ac:dyDescent="0.2">
      <c r="A69" s="98"/>
      <c r="B69" s="98"/>
      <c r="C69" s="98" t="s">
        <v>466</v>
      </c>
      <c r="D69" s="98"/>
      <c r="E69" s="98" t="s">
        <v>442</v>
      </c>
      <c r="F69" s="98"/>
      <c r="G69" s="386" t="s">
        <v>420</v>
      </c>
      <c r="H69" s="92"/>
      <c r="I69" s="98"/>
    </row>
    <row r="70" spans="1:9" s="333" customFormat="1" ht="15" x14ac:dyDescent="0.2">
      <c r="A70" s="98"/>
      <c r="B70" s="98"/>
      <c r="C70" s="98" t="s">
        <v>467</v>
      </c>
      <c r="D70" s="98"/>
      <c r="E70" s="98" t="s">
        <v>442</v>
      </c>
      <c r="F70" s="98"/>
      <c r="G70" s="386" t="s">
        <v>421</v>
      </c>
      <c r="H70" s="92"/>
      <c r="I70" s="98"/>
    </row>
    <row r="71" spans="1:9" s="333" customFormat="1" ht="7.5" customHeight="1" x14ac:dyDescent="0.2">
      <c r="A71" s="98"/>
      <c r="B71" s="98"/>
      <c r="C71" s="98"/>
      <c r="D71" s="98"/>
      <c r="E71" s="98"/>
      <c r="F71" s="98"/>
      <c r="G71" s="304"/>
      <c r="H71" s="92"/>
      <c r="I71" s="98"/>
    </row>
    <row r="72" spans="1:9" s="333" customFormat="1" ht="15" x14ac:dyDescent="0.2">
      <c r="A72" s="98"/>
      <c r="B72" s="98"/>
      <c r="C72" s="98" t="s">
        <v>468</v>
      </c>
      <c r="D72" s="98"/>
      <c r="E72" s="98" t="s">
        <v>443</v>
      </c>
      <c r="F72" s="98"/>
      <c r="G72" s="386" t="s">
        <v>422</v>
      </c>
      <c r="H72" s="92"/>
      <c r="I72" s="98"/>
    </row>
    <row r="73" spans="1:9" s="333" customFormat="1" ht="15" x14ac:dyDescent="0.2">
      <c r="A73" s="98"/>
      <c r="B73" s="98"/>
      <c r="C73" s="98" t="s">
        <v>469</v>
      </c>
      <c r="D73" s="98"/>
      <c r="E73" s="98" t="s">
        <v>443</v>
      </c>
      <c r="F73" s="98"/>
      <c r="G73" s="386" t="s">
        <v>423</v>
      </c>
      <c r="H73" s="92"/>
      <c r="I73" s="98"/>
    </row>
    <row r="74" spans="1:9" s="333" customFormat="1" ht="7.5" customHeight="1" x14ac:dyDescent="0.2">
      <c r="A74" s="98"/>
      <c r="B74" s="98"/>
      <c r="C74" s="98"/>
      <c r="D74" s="98"/>
      <c r="E74" s="98"/>
      <c r="F74" s="98"/>
      <c r="G74" s="304"/>
      <c r="H74" s="92"/>
      <c r="I74" s="98"/>
    </row>
    <row r="75" spans="1:9" s="333" customFormat="1" ht="15" x14ac:dyDescent="0.2">
      <c r="A75" s="98"/>
      <c r="B75" s="98"/>
      <c r="C75" s="98" t="s">
        <v>470</v>
      </c>
      <c r="D75" s="98"/>
      <c r="E75" s="98" t="s">
        <v>444</v>
      </c>
      <c r="F75" s="98"/>
      <c r="G75" s="386" t="s">
        <v>424</v>
      </c>
      <c r="H75" s="92"/>
      <c r="I75" s="98"/>
    </row>
    <row r="76" spans="1:9" s="333" customFormat="1" ht="15" x14ac:dyDescent="0.2">
      <c r="A76" s="98"/>
      <c r="B76" s="98"/>
      <c r="C76" s="98" t="s">
        <v>471</v>
      </c>
      <c r="D76" s="98"/>
      <c r="E76" s="98" t="s">
        <v>444</v>
      </c>
      <c r="F76" s="98"/>
      <c r="G76" s="386" t="s">
        <v>426</v>
      </c>
      <c r="H76" s="92"/>
      <c r="I76" s="98"/>
    </row>
    <row r="77" spans="1:9" s="333" customFormat="1" ht="7.5" customHeight="1" x14ac:dyDescent="0.2">
      <c r="A77" s="98"/>
      <c r="B77" s="98"/>
      <c r="C77" s="98"/>
      <c r="D77" s="98"/>
      <c r="E77" s="98"/>
      <c r="F77" s="98"/>
      <c r="G77" s="304"/>
      <c r="H77" s="92"/>
      <c r="I77" s="98"/>
    </row>
    <row r="78" spans="1:9" s="333" customFormat="1" ht="15" x14ac:dyDescent="0.2">
      <c r="A78" s="98"/>
      <c r="B78" s="98"/>
      <c r="C78" s="98" t="s">
        <v>472</v>
      </c>
      <c r="D78" s="98"/>
      <c r="E78" s="98" t="s">
        <v>445</v>
      </c>
      <c r="F78" s="98"/>
      <c r="G78" s="386" t="s">
        <v>427</v>
      </c>
      <c r="H78" s="92"/>
      <c r="I78" s="98"/>
    </row>
    <row r="79" spans="1:9" s="333" customFormat="1" ht="15" x14ac:dyDescent="0.2">
      <c r="A79" s="98"/>
      <c r="B79" s="98"/>
      <c r="C79" s="98" t="s">
        <v>473</v>
      </c>
      <c r="D79" s="98"/>
      <c r="E79" s="98" t="s">
        <v>445</v>
      </c>
      <c r="F79" s="98"/>
      <c r="G79" s="386" t="s">
        <v>425</v>
      </c>
      <c r="H79" s="92"/>
      <c r="I79" s="98"/>
    </row>
    <row r="80" spans="1:9" s="333" customFormat="1" ht="7.5" customHeight="1" x14ac:dyDescent="0.2">
      <c r="A80" s="98"/>
      <c r="B80" s="98"/>
      <c r="C80" s="98"/>
      <c r="D80" s="98"/>
      <c r="E80" s="98"/>
      <c r="F80" s="98"/>
      <c r="G80" s="304"/>
      <c r="H80" s="92"/>
      <c r="I80" s="98"/>
    </row>
    <row r="81" spans="1:9" s="333" customFormat="1" ht="15" x14ac:dyDescent="0.2">
      <c r="A81" s="98"/>
      <c r="B81" s="98"/>
      <c r="C81" s="98" t="s">
        <v>474</v>
      </c>
      <c r="D81" s="98"/>
      <c r="E81" s="98" t="s">
        <v>446</v>
      </c>
      <c r="F81" s="98"/>
      <c r="G81" s="386" t="s">
        <v>428</v>
      </c>
      <c r="H81" s="92"/>
      <c r="I81" s="98"/>
    </row>
    <row r="82" spans="1:9" s="333" customFormat="1" ht="15" x14ac:dyDescent="0.2">
      <c r="A82" s="98"/>
      <c r="B82" s="98"/>
      <c r="C82" s="98" t="s">
        <v>475</v>
      </c>
      <c r="D82" s="98"/>
      <c r="E82" s="98" t="s">
        <v>446</v>
      </c>
      <c r="F82" s="98"/>
      <c r="G82" s="386" t="s">
        <v>429</v>
      </c>
      <c r="H82" s="92"/>
      <c r="I82" s="98"/>
    </row>
    <row r="83" spans="1:9" s="333" customFormat="1" ht="7.5" customHeight="1" x14ac:dyDescent="0.2">
      <c r="A83" s="98"/>
      <c r="B83" s="98"/>
      <c r="C83" s="98"/>
      <c r="D83" s="98"/>
      <c r="E83" s="98"/>
      <c r="F83" s="98"/>
      <c r="G83" s="304"/>
      <c r="H83" s="92"/>
      <c r="I83" s="98"/>
    </row>
    <row r="84" spans="1:9" s="333" customFormat="1" ht="15" x14ac:dyDescent="0.2">
      <c r="A84" s="98"/>
      <c r="B84" s="98"/>
      <c r="C84" s="98" t="s">
        <v>540</v>
      </c>
      <c r="D84" s="98"/>
      <c r="E84" s="98" t="s">
        <v>550</v>
      </c>
      <c r="F84" s="98"/>
      <c r="G84" s="444" t="s">
        <v>524</v>
      </c>
      <c r="H84" s="92"/>
      <c r="I84" s="98"/>
    </row>
    <row r="85" spans="1:9" s="333" customFormat="1" ht="15" x14ac:dyDescent="0.2">
      <c r="A85" s="98"/>
      <c r="B85" s="98"/>
      <c r="C85" s="98" t="s">
        <v>541</v>
      </c>
      <c r="D85" s="98"/>
      <c r="E85" s="98" t="s">
        <v>550</v>
      </c>
      <c r="F85" s="98"/>
      <c r="G85" s="444" t="s">
        <v>525</v>
      </c>
      <c r="H85" s="92"/>
      <c r="I85" s="98"/>
    </row>
    <row r="86" spans="1:9" s="333" customFormat="1" ht="7.5" customHeight="1" x14ac:dyDescent="0.2">
      <c r="A86" s="98"/>
      <c r="B86" s="98"/>
      <c r="C86" s="98"/>
      <c r="D86" s="98"/>
      <c r="E86" s="98"/>
      <c r="F86" s="98"/>
      <c r="G86" s="444"/>
      <c r="H86" s="92"/>
      <c r="I86" s="98"/>
    </row>
    <row r="87" spans="1:9" s="333" customFormat="1" ht="15" x14ac:dyDescent="0.2">
      <c r="A87" s="98"/>
      <c r="B87" s="98"/>
      <c r="C87" s="98" t="s">
        <v>542</v>
      </c>
      <c r="D87" s="98"/>
      <c r="E87" s="98" t="s">
        <v>551</v>
      </c>
      <c r="F87" s="98"/>
      <c r="G87" s="444" t="s">
        <v>526</v>
      </c>
      <c r="H87" s="92"/>
      <c r="I87" s="98"/>
    </row>
    <row r="88" spans="1:9" s="333" customFormat="1" ht="15" x14ac:dyDescent="0.2">
      <c r="A88" s="98"/>
      <c r="B88" s="98"/>
      <c r="C88" s="98" t="s">
        <v>543</v>
      </c>
      <c r="D88" s="98"/>
      <c r="E88" s="98" t="s">
        <v>551</v>
      </c>
      <c r="F88" s="98"/>
      <c r="G88" s="444" t="s">
        <v>527</v>
      </c>
      <c r="H88" s="92"/>
      <c r="I88" s="98"/>
    </row>
    <row r="89" spans="1:9" s="333" customFormat="1" ht="7.5" customHeight="1" x14ac:dyDescent="0.2">
      <c r="A89" s="98"/>
      <c r="B89" s="98"/>
      <c r="C89" s="98"/>
      <c r="D89" s="98"/>
      <c r="E89" s="98"/>
      <c r="F89" s="98"/>
      <c r="G89" s="444"/>
      <c r="H89" s="92"/>
      <c r="I89" s="98"/>
    </row>
    <row r="90" spans="1:9" s="333" customFormat="1" ht="15" x14ac:dyDescent="0.2">
      <c r="A90" s="98"/>
      <c r="B90" s="98"/>
      <c r="C90" s="98" t="s">
        <v>544</v>
      </c>
      <c r="D90" s="98"/>
      <c r="E90" s="98" t="s">
        <v>552</v>
      </c>
      <c r="F90" s="98"/>
      <c r="G90" s="444" t="s">
        <v>528</v>
      </c>
      <c r="H90" s="92"/>
      <c r="I90" s="98"/>
    </row>
    <row r="91" spans="1:9" s="333" customFormat="1" ht="15" x14ac:dyDescent="0.2">
      <c r="A91" s="98"/>
      <c r="B91" s="98"/>
      <c r="C91" s="98" t="s">
        <v>545</v>
      </c>
      <c r="D91" s="98"/>
      <c r="E91" s="98" t="s">
        <v>552</v>
      </c>
      <c r="F91" s="98"/>
      <c r="G91" s="444" t="s">
        <v>529</v>
      </c>
      <c r="H91" s="92"/>
      <c r="I91" s="98"/>
    </row>
    <row r="92" spans="1:9" s="333" customFormat="1" ht="7.5" customHeight="1" x14ac:dyDescent="0.2">
      <c r="A92" s="98"/>
      <c r="B92" s="98"/>
      <c r="C92" s="98"/>
      <c r="D92" s="98"/>
      <c r="E92" s="98"/>
      <c r="F92" s="98"/>
      <c r="G92" s="444"/>
      <c r="H92" s="92"/>
      <c r="I92" s="98"/>
    </row>
    <row r="93" spans="1:9" s="333" customFormat="1" ht="15" x14ac:dyDescent="0.2">
      <c r="A93" s="98"/>
      <c r="B93" s="98"/>
      <c r="C93" s="98" t="s">
        <v>546</v>
      </c>
      <c r="D93" s="98"/>
      <c r="E93" s="98" t="s">
        <v>553</v>
      </c>
      <c r="F93" s="98"/>
      <c r="G93" s="444" t="s">
        <v>530</v>
      </c>
      <c r="H93" s="92"/>
      <c r="I93" s="98"/>
    </row>
    <row r="94" spans="1:9" s="333" customFormat="1" ht="15" x14ac:dyDescent="0.2">
      <c r="A94" s="98"/>
      <c r="B94" s="98"/>
      <c r="C94" s="98" t="s">
        <v>547</v>
      </c>
      <c r="D94" s="98"/>
      <c r="E94" s="98" t="s">
        <v>553</v>
      </c>
      <c r="F94" s="98"/>
      <c r="G94" s="444" t="s">
        <v>531</v>
      </c>
      <c r="H94" s="92"/>
      <c r="I94" s="98"/>
    </row>
    <row r="95" spans="1:9" s="333" customFormat="1" ht="7.5" customHeight="1" x14ac:dyDescent="0.2">
      <c r="A95" s="98"/>
      <c r="B95" s="98"/>
      <c r="C95" s="98"/>
      <c r="D95" s="98"/>
      <c r="E95" s="98"/>
      <c r="F95" s="98"/>
      <c r="G95" s="444"/>
      <c r="H95" s="92"/>
      <c r="I95" s="98"/>
    </row>
    <row r="96" spans="1:9" s="333" customFormat="1" ht="15" x14ac:dyDescent="0.2">
      <c r="A96" s="98"/>
      <c r="B96" s="98"/>
      <c r="C96" s="98" t="s">
        <v>548</v>
      </c>
      <c r="D96" s="98"/>
      <c r="E96" s="98" t="s">
        <v>554</v>
      </c>
      <c r="F96" s="98"/>
      <c r="G96" s="444" t="s">
        <v>532</v>
      </c>
      <c r="H96" s="92"/>
      <c r="I96" s="98"/>
    </row>
    <row r="97" spans="1:9" s="333" customFormat="1" ht="15" x14ac:dyDescent="0.2">
      <c r="A97" s="98"/>
      <c r="B97" s="98"/>
      <c r="C97" s="98" t="s">
        <v>549</v>
      </c>
      <c r="D97" s="98"/>
      <c r="E97" s="98" t="s">
        <v>554</v>
      </c>
      <c r="F97" s="98"/>
      <c r="G97" s="444" t="s">
        <v>533</v>
      </c>
      <c r="H97" s="92"/>
      <c r="I97" s="98"/>
    </row>
    <row r="98" spans="1:9" s="333" customFormat="1" ht="7.5" customHeight="1" x14ac:dyDescent="0.2">
      <c r="A98" s="98"/>
      <c r="B98" s="98"/>
      <c r="C98" s="98"/>
      <c r="D98" s="98"/>
      <c r="E98" s="98"/>
      <c r="F98" s="98"/>
      <c r="G98" s="304"/>
      <c r="H98" s="92"/>
      <c r="I98" s="98"/>
    </row>
    <row r="99" spans="1:9" s="333" customFormat="1" ht="15" x14ac:dyDescent="0.2">
      <c r="A99" s="98"/>
      <c r="B99" s="98" t="s">
        <v>396</v>
      </c>
      <c r="C99" s="98"/>
      <c r="D99" s="98"/>
      <c r="E99" s="98"/>
      <c r="F99" s="98"/>
      <c r="G99" s="386" t="s">
        <v>430</v>
      </c>
      <c r="H99" s="92"/>
      <c r="I99" s="98"/>
    </row>
    <row r="100" spans="1:9" s="333" customFormat="1" ht="7.5" customHeight="1" x14ac:dyDescent="0.2">
      <c r="A100" s="98"/>
      <c r="B100" s="98"/>
      <c r="C100" s="98"/>
      <c r="D100" s="98"/>
      <c r="E100" s="98"/>
      <c r="F100" s="98"/>
      <c r="G100" s="304"/>
      <c r="H100" s="92"/>
      <c r="I100" s="98"/>
    </row>
    <row r="101" spans="1:9" s="333" customFormat="1" ht="15" x14ac:dyDescent="0.2">
      <c r="A101" s="98"/>
      <c r="B101" s="98" t="s">
        <v>397</v>
      </c>
      <c r="C101" s="98"/>
      <c r="D101" s="98"/>
      <c r="E101" s="98"/>
      <c r="F101" s="98"/>
      <c r="G101" s="386" t="s">
        <v>431</v>
      </c>
      <c r="H101" s="92"/>
      <c r="I101" s="98"/>
    </row>
    <row r="102" spans="1:9" s="333" customFormat="1" ht="7.5" customHeight="1" x14ac:dyDescent="0.2">
      <c r="A102" s="98"/>
      <c r="B102" s="98"/>
      <c r="C102" s="98"/>
      <c r="D102" s="98"/>
      <c r="E102" s="98"/>
      <c r="F102" s="98"/>
      <c r="G102" s="304"/>
      <c r="H102" s="92"/>
      <c r="I102" s="98"/>
    </row>
    <row r="103" spans="1:9" s="333" customFormat="1" ht="15" x14ac:dyDescent="0.2">
      <c r="A103" s="98"/>
      <c r="B103" s="98" t="s">
        <v>398</v>
      </c>
      <c r="C103" s="98"/>
      <c r="D103" s="98"/>
      <c r="E103" s="98"/>
      <c r="F103" s="98"/>
      <c r="G103" s="386" t="s">
        <v>432</v>
      </c>
      <c r="H103" s="92"/>
      <c r="I103" s="98"/>
    </row>
    <row r="104" spans="1:9" s="333" customFormat="1" ht="7.5" customHeight="1" x14ac:dyDescent="0.2">
      <c r="A104" s="98"/>
      <c r="B104" s="98"/>
      <c r="C104" s="98"/>
      <c r="D104" s="98"/>
      <c r="E104" s="98"/>
      <c r="F104" s="98"/>
      <c r="G104" s="98"/>
      <c r="H104" s="98"/>
      <c r="I104" s="92"/>
    </row>
    <row r="105" spans="1:9" s="333" customFormat="1" ht="15" x14ac:dyDescent="0.2">
      <c r="A105" s="98"/>
      <c r="B105" s="98" t="s">
        <v>447</v>
      </c>
      <c r="C105" s="98"/>
      <c r="D105" s="98"/>
      <c r="E105" s="98"/>
      <c r="F105" s="98"/>
      <c r="G105" s="386" t="s">
        <v>447</v>
      </c>
      <c r="H105" s="98"/>
      <c r="I105" s="92"/>
    </row>
    <row r="106" spans="1:9" s="333" customFormat="1" ht="15" x14ac:dyDescent="0.2">
      <c r="A106" s="98"/>
      <c r="B106" s="98"/>
      <c r="C106" s="98"/>
      <c r="D106" s="98"/>
      <c r="E106" s="98"/>
      <c r="F106" s="98"/>
      <c r="G106" s="98"/>
      <c r="H106" s="98"/>
      <c r="I106" s="92"/>
    </row>
    <row r="107" spans="1:9" s="333" customFormat="1" ht="15" x14ac:dyDescent="0.2">
      <c r="I107" s="334"/>
    </row>
    <row r="108" spans="1:9" s="333" customFormat="1" ht="15" x14ac:dyDescent="0.2">
      <c r="I108" s="334"/>
    </row>
  </sheetData>
  <sheetProtection sheet="1" selectLockedCells="1"/>
  <customSheetViews>
    <customSheetView guid="{24F8A60A-E436-41F4-8B3A-E9289E290C45}">
      <pageMargins left="0.7" right="0.7" top="0.75" bottom="0.75" header="0.3" footer="0.3"/>
    </customSheetView>
  </customSheetViews>
  <mergeCells count="9">
    <mergeCell ref="B31:H31"/>
    <mergeCell ref="B12:H13"/>
    <mergeCell ref="B2:H2"/>
    <mergeCell ref="B4:H5"/>
    <mergeCell ref="B7:H10"/>
    <mergeCell ref="B15:H17"/>
    <mergeCell ref="B19:H21"/>
    <mergeCell ref="B25:H26"/>
    <mergeCell ref="B28:H28"/>
  </mergeCells>
  <hyperlinks>
    <hyperlink ref="G33" location="ABF1cover" display="ABF 1"/>
    <hyperlink ref="G35" location="ABF2stats" display="ABF 2"/>
    <hyperlink ref="G37" location="ABF3staffing" display="ABF 3"/>
    <hyperlink ref="G39" location="ABF4nonASSET" display="ABF 4"/>
    <hyperlink ref="G42" location="ABF5_1" display="ABF 5 (col 9)"/>
    <hyperlink ref="G45" location="ABF5_2" display="ABF 5 (10)"/>
    <hyperlink ref="G48" location="ABF5_3" display="ABF 5 (11)"/>
    <hyperlink ref="G51" location="ABF5_4" display="ABF 5 (12)"/>
    <hyperlink ref="G54" location="ABF5_5" display="ABF 5 (13)"/>
    <hyperlink ref="G57" location="ABF5_6" display="ABF 5 (14)"/>
    <hyperlink ref="G60" location="ABF5_7" display="ABF 5 (15)"/>
    <hyperlink ref="G63" location="ABF5_8" display="ABF 5 (16)"/>
    <hyperlink ref="G66" location="ABF5_9" display="ABF 5 (17)"/>
    <hyperlink ref="G69" location="ABF5_10" display="ABF 5 (18)"/>
    <hyperlink ref="G72" location="ABF5_11" display="ABF 5 (19)"/>
    <hyperlink ref="G75" location="ABF5_12" display="ABF 5 (20)"/>
    <hyperlink ref="G78" location="ABF5_13" display="ABF 5 (21)"/>
    <hyperlink ref="G81" location="ABF5_14" display="ABF 5 (22)"/>
    <hyperlink ref="G43" location="ABF5O_1" display="ABF 5(O) (col 9)"/>
    <hyperlink ref="G46" location="ABF5O_2" display="ABF 5(O) (10)"/>
    <hyperlink ref="G49" location="ABF5O_3" display="ABF 5(O) (11)"/>
    <hyperlink ref="G52" location="ABF5O_4" display="ABF 5(O) (12)"/>
    <hyperlink ref="G55" location="ABF5O_5" display="ABF 5(O) (13)"/>
    <hyperlink ref="G58" location="ABF5O_6" display="ABF 5(O) (14)"/>
    <hyperlink ref="G61" location="ABF5O_7" display="ABF 5(O) (15)"/>
    <hyperlink ref="G64" location="ABF5O_8" display="ABF 5(O) (16)"/>
    <hyperlink ref="G67" location="ABF5O_9" display="ABF 5(O) (17)"/>
    <hyperlink ref="G70" location="ABF5O_10" display="ABF 5(O) (18)"/>
    <hyperlink ref="G73" location="ABF5O_11" display="ABF 5(O) (19)"/>
    <hyperlink ref="G76" location="ABF5O_12" display="ABF 5(O) (20)"/>
    <hyperlink ref="G79" location="ABF5O_13" display="ABF 5(O) (21)"/>
    <hyperlink ref="G82" location="ABF5O_14" display="ABF 5(O) (22)"/>
    <hyperlink ref="G99" location="ABF6agencybalancesheet" display="ABF 6"/>
    <hyperlink ref="G101" location="ABF7A" display="ABF 7A"/>
    <hyperlink ref="G103" location="ABF7B" display="ABF 7B"/>
    <hyperlink ref="G105" location="Checklist" display="Checklist"/>
    <hyperlink ref="G84" location="'ABF 5 (23)'!ABF5_15" display="ABF 5 (23)"/>
    <hyperlink ref="G85" location="'ABF 5(O) (23)'!ABF5O_15" display="ABF 5(O) (23)"/>
    <hyperlink ref="G87" location="'ABF 5 (24)'!ABF5_16" display="ABF 5 (24)"/>
    <hyperlink ref="G88" location="'ABF 5(O) (24)'!ABF5O_16" display="ABF 5(O) (24)"/>
    <hyperlink ref="G90" location="'ABF 5 (25)'!ABF5_17" display="ABF 5 (25)"/>
    <hyperlink ref="G91" location="'ABF 5(O) (25)'!ABF5O_17" display="ABF 5(O) (25)"/>
    <hyperlink ref="G93" location="'ABF 5 (26)'!ABF5_18" display="ABF 5 (26)"/>
    <hyperlink ref="G94" location="'ABF 5(O) (26)'!ABF5O_18" display="ABF 5(O) (26)"/>
    <hyperlink ref="G96" location="'ABF 5 (27)'!ABF5_19" display="ABF 5 (27)"/>
    <hyperlink ref="G97" location="'ABF 5(O) (27)'!ABF5O_19" display="ABF 5(O) (2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(10)'!C6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77" priority="1" stopIfTrue="1" operator="containsText" text="Error">
      <formula>NOT(ISERROR(SEARCH("Error",E20)))</formula>
    </cfRule>
    <cfRule type="containsText" dxfId="76"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158"/>
  <sheetViews>
    <sheetView topLeftCell="A5" zoomScaleNormal="100" workbookViewId="0">
      <selection activeCell="L5" sqref="L5"/>
    </sheetView>
  </sheetViews>
  <sheetFormatPr defaultRowHeight="12.75" x14ac:dyDescent="0.2"/>
  <cols>
    <col min="1" max="1" width="5.285156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362</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531" t="str">
        <f t="shared" ref="E15:E29" si="0">IF(ISERROR(D15/D$35),"N/A",D15/D$35)</f>
        <v>N/A</v>
      </c>
      <c r="F15" s="515"/>
      <c r="G15" s="255"/>
      <c r="H15" s="531"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520" t="str">
        <f t="shared" si="0"/>
        <v>N/A</v>
      </c>
      <c r="F16" s="515"/>
      <c r="G16" s="222"/>
      <c r="H16" s="520"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520" t="str">
        <f t="shared" si="0"/>
        <v>N/A</v>
      </c>
      <c r="F17" s="515"/>
      <c r="G17" s="222"/>
      <c r="H17" s="520"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520" t="str">
        <f t="shared" si="0"/>
        <v>N/A</v>
      </c>
      <c r="F18" s="515"/>
      <c r="G18" s="222"/>
      <c r="H18" s="520"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520" t="str">
        <f t="shared" si="0"/>
        <v>N/A</v>
      </c>
      <c r="F19" s="515"/>
      <c r="G19" s="222"/>
      <c r="H19" s="520"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520" t="str">
        <f t="shared" si="0"/>
        <v>N/A</v>
      </c>
      <c r="F20" s="515"/>
      <c r="G20" s="222"/>
      <c r="H20" s="520"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520" t="str">
        <f t="shared" si="0"/>
        <v>N/A</v>
      </c>
      <c r="F21" s="515"/>
      <c r="G21" s="222"/>
      <c r="H21" s="520"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520" t="str">
        <f t="shared" si="0"/>
        <v>N/A</v>
      </c>
      <c r="F22" s="515"/>
      <c r="G22" s="222"/>
      <c r="H22" s="520"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520" t="str">
        <f t="shared" si="0"/>
        <v>N/A</v>
      </c>
      <c r="F23" s="515"/>
      <c r="G23" s="222"/>
      <c r="H23" s="520"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520" t="str">
        <f t="shared" si="0"/>
        <v>N/A</v>
      </c>
      <c r="F24" s="515"/>
      <c r="G24" s="222"/>
      <c r="H24" s="520"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520" t="str">
        <f t="shared" si="0"/>
        <v>N/A</v>
      </c>
      <c r="F25" s="515"/>
      <c r="G25" s="222"/>
      <c r="H25" s="520"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519" t="str">
        <f t="shared" si="0"/>
        <v>N/A</v>
      </c>
      <c r="F26" s="515"/>
      <c r="G26" s="222"/>
      <c r="H26" s="519"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532" t="str">
        <f t="shared" si="0"/>
        <v>N/A</v>
      </c>
      <c r="F27" s="515"/>
      <c r="G27" s="223"/>
      <c r="H27" s="532"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5"/>
      <c r="G28" s="224"/>
      <c r="H28" s="519" t="str">
        <f t="shared" si="1"/>
        <v>N/A</v>
      </c>
      <c r="I28" s="535"/>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75" priority="11" stopIfTrue="1" operator="containsText" text="Error">
      <formula>NOT(ISERROR(SEARCH("Error",D76)))</formula>
    </cfRule>
    <cfRule type="containsText" dxfId="74" priority="12"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(11)'!C6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73" priority="1" stopIfTrue="1" operator="containsText" text="Error">
      <formula>NOT(ISERROR(SEARCH("Error",E20)))</formula>
    </cfRule>
    <cfRule type="containsText" dxfId="72"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363</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71" priority="15" stopIfTrue="1" operator="containsText" text="Error">
      <formula>NOT(ISERROR(SEARCH("Error",D76)))</formula>
    </cfRule>
    <cfRule type="containsText" dxfId="70" priority="16"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(12)'!C6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47" t="s">
        <v>183</v>
      </c>
      <c r="H5" s="666"/>
      <c r="I5" s="666"/>
      <c r="J5" s="666"/>
      <c r="K5" s="666"/>
      <c r="L5" s="666"/>
    </row>
    <row r="6" spans="1:12" ht="29.2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69" priority="1" stopIfTrue="1" operator="containsText" text="Error">
      <formula>NOT(ISERROR(SEARCH("Error",E20)))</formula>
    </cfRule>
    <cfRule type="containsText" dxfId="68"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158"/>
  <sheetViews>
    <sheetView topLeftCell="A5" zoomScaleNormal="100" workbookViewId="0">
      <selection activeCell="L5" sqref="L5"/>
    </sheetView>
  </sheetViews>
  <sheetFormatPr defaultRowHeight="12.75" x14ac:dyDescent="0.2"/>
  <cols>
    <col min="1" max="1" width="4.8554687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str">
        <f>VLOOKUP(L5,A83:E131,4)</f>
        <v>Volunteer Management</v>
      </c>
      <c r="D5" s="3"/>
      <c r="E5" s="3"/>
      <c r="F5" s="3"/>
      <c r="G5" s="3"/>
      <c r="H5" s="92"/>
      <c r="I5" s="92"/>
      <c r="J5" s="3"/>
      <c r="K5" s="96" t="s">
        <v>327</v>
      </c>
      <c r="L5" s="536">
        <v>1.1100000000000001</v>
      </c>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str">
        <f>VLOOKUP(L5,A83:E131,5)</f>
        <v>1 Volunteer Hour</v>
      </c>
      <c r="E7" s="3"/>
      <c r="F7" s="3"/>
      <c r="G7" s="3"/>
      <c r="H7" s="3"/>
      <c r="I7" s="3"/>
      <c r="J7" s="3"/>
      <c r="K7" s="3"/>
      <c r="L7" s="3"/>
      <c r="M7" s="3"/>
      <c r="O7" s="592"/>
      <c r="P7" s="592"/>
      <c r="Q7" s="592"/>
      <c r="R7" s="592"/>
    </row>
    <row r="8" spans="1:18" ht="12.75" customHeight="1" x14ac:dyDescent="0.2">
      <c r="A8" s="92" t="s">
        <v>565</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SUM(D15:D27)+D34</f>
        <v>0</v>
      </c>
      <c r="E35" s="209">
        <f t="shared" ref="E35:M35" si="9">SUM(E15:E27)+E34</f>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67" priority="19" stopIfTrue="1" operator="containsText" text="Error">
      <formula>NOT(ISERROR(SEARCH("Error",D76)))</formula>
    </cfRule>
    <cfRule type="containsText" dxfId="66" priority="20"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(13)'!C6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65" priority="1" stopIfTrue="1" operator="containsText" text="Error">
      <formula>NOT(ISERROR(SEARCH("Error",E20)))</formula>
    </cfRule>
    <cfRule type="containsText" dxfId="64"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158"/>
  <sheetViews>
    <sheetView topLeftCell="A5" zoomScaleNormal="100" workbookViewId="0">
      <selection activeCell="L5" sqref="L5"/>
    </sheetView>
  </sheetViews>
  <sheetFormatPr defaultRowHeight="12.75" x14ac:dyDescent="0.2"/>
  <cols>
    <col min="1" max="1" width="6"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566</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33"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si="0"/>
        <v>N/A</v>
      </c>
      <c r="F30" s="534"/>
      <c r="G30" s="222"/>
      <c r="H30" s="519" t="str">
        <f t="shared" ref="H30" si="4">IF(ISERROR(G30/G$35),"N/A",G30/G$35)</f>
        <v>N/A</v>
      </c>
      <c r="I30" s="534"/>
      <c r="J30" s="222"/>
      <c r="K30" s="227" t="str">
        <f t="shared" ref="K30" si="5">IF(ISERROR(J30/J$35),"N/A",J30/J$35)</f>
        <v>N/A</v>
      </c>
      <c r="L30" s="222"/>
      <c r="M30" s="55" t="str">
        <f t="shared" ref="M30" si="6">IF(ISERROR(L30/$L$35),"N/A",L30/$L$35)</f>
        <v>N/A</v>
      </c>
      <c r="O30" s="541"/>
      <c r="P30" s="541"/>
      <c r="Q30" s="541"/>
      <c r="R30" s="541"/>
    </row>
    <row r="31" spans="1:18" x14ac:dyDescent="0.2">
      <c r="A31" s="39">
        <v>17</v>
      </c>
      <c r="B31" s="649"/>
      <c r="C31" s="321" t="s">
        <v>44</v>
      </c>
      <c r="D31" s="222"/>
      <c r="E31" s="520" t="str">
        <f t="shared" si="0"/>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 t="shared" si="0"/>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 t="shared" si="0"/>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7">SUM(D28:D33)</f>
        <v>0</v>
      </c>
      <c r="E34" s="208">
        <f t="shared" si="7"/>
        <v>0</v>
      </c>
      <c r="F34" s="529">
        <f>SUM(F28:F33)</f>
        <v>0</v>
      </c>
      <c r="G34" s="116">
        <f t="shared" si="7"/>
        <v>0</v>
      </c>
      <c r="H34" s="208">
        <f t="shared" si="7"/>
        <v>0</v>
      </c>
      <c r="I34" s="529">
        <f>SUM(I28:I33)</f>
        <v>0</v>
      </c>
      <c r="J34" s="116">
        <f t="shared" si="7"/>
        <v>0</v>
      </c>
      <c r="K34" s="208">
        <f t="shared" si="7"/>
        <v>0</v>
      </c>
      <c r="L34" s="116">
        <f t="shared" si="7"/>
        <v>0</v>
      </c>
      <c r="M34" s="210">
        <f>SUM(M28:M33)</f>
        <v>0</v>
      </c>
      <c r="O34" s="592" t="s">
        <v>512</v>
      </c>
      <c r="P34" s="592"/>
      <c r="Q34" s="592"/>
      <c r="R34" s="592"/>
    </row>
    <row r="35" spans="1:18" ht="14.25" thickTop="1" thickBot="1" x14ac:dyDescent="0.25">
      <c r="A35" s="43">
        <v>21</v>
      </c>
      <c r="B35" s="44" t="s">
        <v>36</v>
      </c>
      <c r="C35" s="29"/>
      <c r="D35" s="117">
        <f t="shared" ref="D35:M35" si="8">SUM(D15:D27)+D34</f>
        <v>0</v>
      </c>
      <c r="E35" s="209">
        <f t="shared" si="8"/>
        <v>0</v>
      </c>
      <c r="F35" s="522"/>
      <c r="G35" s="117">
        <f>SUM(G15:G27)+G34</f>
        <v>0</v>
      </c>
      <c r="H35" s="209">
        <f t="shared" si="8"/>
        <v>0</v>
      </c>
      <c r="I35" s="522"/>
      <c r="J35" s="117">
        <f t="shared" si="8"/>
        <v>0</v>
      </c>
      <c r="K35" s="209">
        <f t="shared" si="8"/>
        <v>0</v>
      </c>
      <c r="L35" s="117">
        <f t="shared" si="8"/>
        <v>0</v>
      </c>
      <c r="M35" s="211">
        <f t="shared" si="8"/>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 t="shared" ref="E38:E58" si="9">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 t="shared" si="9"/>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si="9"/>
        <v>N/A</v>
      </c>
      <c r="F40" s="515"/>
      <c r="G40" s="230"/>
      <c r="H40" s="226" t="str">
        <f t="shared" ref="H40:H58" si="12">IF(ISERROR(G40/G$58),"N/A",G40/G$58)</f>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9"/>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9"/>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9"/>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 t="shared" si="9"/>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9"/>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9"/>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9"/>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9"/>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9"/>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9"/>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9"/>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9"/>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9"/>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9"/>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9"/>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9"/>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9"/>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9"/>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63" priority="23" stopIfTrue="1" operator="containsText" text="Error">
      <formula>NOT(ISERROR(SEARCH("Error",D76)))</formula>
    </cfRule>
    <cfRule type="containsText" dxfId="62" priority="24"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(14)'!C6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61" priority="1" stopIfTrue="1" operator="containsText" text="Error">
      <formula>NOT(ISERROR(SEARCH("Error",E20)))</formula>
    </cfRule>
    <cfRule type="containsText" dxfId="60"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158"/>
  <sheetViews>
    <sheetView topLeftCell="A73" zoomScaleNormal="100" workbookViewId="0">
      <selection activeCell="L5" sqref="L5"/>
    </sheetView>
  </sheetViews>
  <sheetFormatPr defaultRowHeight="12.75" x14ac:dyDescent="0.2"/>
  <cols>
    <col min="1" max="1" width="4.8554687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567</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59" priority="27" stopIfTrue="1" operator="containsText" text="Error">
      <formula>NOT(ISERROR(SEARCH("Error",D76)))</formula>
    </cfRule>
    <cfRule type="containsText" dxfId="58" priority="28"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263"/>
  <sheetViews>
    <sheetView workbookViewId="0">
      <selection activeCell="F17" sqref="F17"/>
    </sheetView>
  </sheetViews>
  <sheetFormatPr defaultRowHeight="12.75" x14ac:dyDescent="0.2"/>
  <cols>
    <col min="1" max="2" width="9.140625" style="332"/>
    <col min="3" max="3" width="17.85546875" style="332" bestFit="1" customWidth="1"/>
    <col min="4" max="4" width="9.140625" style="332"/>
    <col min="5" max="5" width="14.28515625" style="332" customWidth="1"/>
    <col min="6" max="6" width="12.28515625" style="332" customWidth="1"/>
    <col min="7" max="7" width="8.7109375" style="332" customWidth="1"/>
    <col min="8" max="16384" width="9.140625" style="332"/>
  </cols>
  <sheetData>
    <row r="1" spans="1:10" x14ac:dyDescent="0.2">
      <c r="A1" s="3"/>
      <c r="B1" s="3"/>
      <c r="C1" s="3"/>
      <c r="D1" s="3"/>
      <c r="E1" s="3"/>
      <c r="F1" s="3"/>
      <c r="G1" s="3"/>
      <c r="H1" s="3"/>
    </row>
    <row r="2" spans="1:10" ht="15.75" x14ac:dyDescent="0.25">
      <c r="A2" s="3"/>
      <c r="B2" s="542" t="s">
        <v>476</v>
      </c>
      <c r="C2" s="542"/>
      <c r="D2" s="542"/>
      <c r="E2" s="542"/>
      <c r="F2" s="542"/>
      <c r="G2" s="542"/>
      <c r="H2" s="3"/>
    </row>
    <row r="3" spans="1:10" x14ac:dyDescent="0.2">
      <c r="A3" s="3"/>
      <c r="B3" s="3"/>
      <c r="C3" s="3"/>
      <c r="D3" s="3"/>
      <c r="E3" s="3"/>
      <c r="F3" s="3"/>
      <c r="G3" s="3"/>
      <c r="H3" s="3"/>
    </row>
    <row r="4" spans="1:10" x14ac:dyDescent="0.2">
      <c r="A4" s="3"/>
      <c r="B4" s="541" t="s">
        <v>477</v>
      </c>
      <c r="C4" s="541"/>
      <c r="D4" s="541"/>
      <c r="E4" s="541"/>
      <c r="F4" s="541"/>
      <c r="G4" s="541"/>
      <c r="H4" s="3"/>
    </row>
    <row r="5" spans="1:10" x14ac:dyDescent="0.2">
      <c r="A5" s="3"/>
      <c r="B5" s="541"/>
      <c r="C5" s="541"/>
      <c r="D5" s="541"/>
      <c r="E5" s="541"/>
      <c r="F5" s="541"/>
      <c r="G5" s="541"/>
      <c r="H5" s="3"/>
    </row>
    <row r="6" spans="1:10" x14ac:dyDescent="0.2">
      <c r="A6" s="3"/>
      <c r="B6" s="360"/>
      <c r="C6" s="360"/>
      <c r="D6" s="3"/>
      <c r="E6" s="3"/>
      <c r="F6" s="3"/>
      <c r="G6" s="3"/>
      <c r="H6" s="3"/>
    </row>
    <row r="7" spans="1:10" ht="15" x14ac:dyDescent="0.2">
      <c r="A7" s="3"/>
      <c r="B7" s="361" t="s">
        <v>387</v>
      </c>
      <c r="C7" s="362"/>
      <c r="D7" s="363"/>
      <c r="E7" s="364"/>
      <c r="F7" s="327" t="str">
        <f>'ABF 1 (cover)'!C22</f>
        <v>Address:</v>
      </c>
      <c r="G7" s="329" t="str">
        <f>'ABF 1 (cover)'!D22</f>
        <v>Error</v>
      </c>
      <c r="H7" s="98"/>
    </row>
    <row r="8" spans="1:10" ht="15" x14ac:dyDescent="0.2">
      <c r="A8" s="3"/>
      <c r="B8" s="3"/>
      <c r="C8" s="3"/>
      <c r="D8" s="365"/>
      <c r="E8" s="361"/>
      <c r="F8" s="326" t="str">
        <f>'ABF 1 (cover)'!C23</f>
        <v>Phone:</v>
      </c>
      <c r="G8" s="330" t="str">
        <f>'ABF 1 (cover)'!D23</f>
        <v>Error</v>
      </c>
      <c r="H8" s="361"/>
      <c r="I8" s="385"/>
      <c r="J8" s="333"/>
    </row>
    <row r="9" spans="1:10" ht="15" x14ac:dyDescent="0.2">
      <c r="A9" s="3"/>
      <c r="B9" s="3"/>
      <c r="C9" s="3"/>
      <c r="D9" s="365"/>
      <c r="E9" s="361"/>
      <c r="F9" s="326" t="str">
        <f>'ABF 1 (cover)'!C24</f>
        <v>Fax:</v>
      </c>
      <c r="G9" s="330" t="str">
        <f>'ABF 1 (cover)'!D24</f>
        <v>Error</v>
      </c>
      <c r="H9" s="361"/>
      <c r="I9" s="385"/>
      <c r="J9" s="333"/>
    </row>
    <row r="10" spans="1:10" ht="15" x14ac:dyDescent="0.2">
      <c r="A10" s="3"/>
      <c r="B10" s="3"/>
      <c r="C10" s="3"/>
      <c r="D10" s="365"/>
      <c r="E10" s="361"/>
      <c r="F10" s="326" t="str">
        <f>'ABF 1 (cover)'!C25</f>
        <v>Email:</v>
      </c>
      <c r="G10" s="330" t="str">
        <f>'ABF 1 (cover)'!D25</f>
        <v>Error</v>
      </c>
      <c r="H10" s="361"/>
      <c r="I10" s="385"/>
      <c r="J10" s="333"/>
    </row>
    <row r="11" spans="1:10" ht="15" x14ac:dyDescent="0.2">
      <c r="A11" s="3"/>
      <c r="B11" s="3"/>
      <c r="C11" s="3"/>
      <c r="D11" s="365"/>
      <c r="E11" s="361"/>
      <c r="F11" s="326" t="str">
        <f>'ABF 1 (cover)'!C26</f>
        <v>Contact Person:</v>
      </c>
      <c r="G11" s="330" t="str">
        <f>'ABF 1 (cover)'!D26</f>
        <v>Error</v>
      </c>
      <c r="H11" s="361"/>
      <c r="I11" s="385"/>
      <c r="J11" s="333"/>
    </row>
    <row r="12" spans="1:10" ht="15" x14ac:dyDescent="0.2">
      <c r="A12" s="3"/>
      <c r="B12" s="3"/>
      <c r="C12" s="3"/>
      <c r="D12" s="365"/>
      <c r="E12" s="361"/>
      <c r="F12" s="326" t="str">
        <f>'ABF 1 (cover)'!C27</f>
        <v>Agency Fiscal Year:</v>
      </c>
      <c r="G12" s="330" t="str">
        <f>'ABF 1 (cover)'!D27</f>
        <v>Error</v>
      </c>
      <c r="H12" s="361"/>
      <c r="I12" s="385"/>
      <c r="J12" s="333"/>
    </row>
    <row r="13" spans="1:10" ht="15" x14ac:dyDescent="0.2">
      <c r="A13" s="3"/>
      <c r="B13" s="3"/>
      <c r="C13" s="3"/>
      <c r="D13" s="366"/>
      <c r="E13" s="367"/>
      <c r="F13" s="328" t="str">
        <f>'ABF 1 (cover)'!C28</f>
        <v>Mission and Other Info:</v>
      </c>
      <c r="G13" s="331" t="str">
        <f>'ABF 1 (cover)'!D28</f>
        <v>Error</v>
      </c>
      <c r="H13" s="361"/>
      <c r="I13" s="385"/>
      <c r="J13" s="333"/>
    </row>
    <row r="14" spans="1:10" ht="15" x14ac:dyDescent="0.2">
      <c r="A14" s="3"/>
      <c r="B14" s="360"/>
      <c r="C14" s="360"/>
      <c r="D14" s="98"/>
      <c r="E14" s="98"/>
      <c r="F14" s="98"/>
      <c r="G14" s="98"/>
      <c r="H14" s="361"/>
      <c r="I14" s="385"/>
      <c r="J14" s="333"/>
    </row>
    <row r="15" spans="1:10" ht="15" x14ac:dyDescent="0.2">
      <c r="A15" s="3"/>
      <c r="B15" s="98" t="s">
        <v>399</v>
      </c>
      <c r="C15" s="98"/>
      <c r="D15" s="553" t="s">
        <v>488</v>
      </c>
      <c r="E15" s="554"/>
      <c r="F15" s="554"/>
      <c r="G15" s="555"/>
      <c r="H15" s="98"/>
    </row>
    <row r="16" spans="1:10" ht="15" x14ac:dyDescent="0.2">
      <c r="A16" s="3"/>
      <c r="B16" s="98"/>
      <c r="C16" s="98"/>
      <c r="D16" s="368"/>
      <c r="E16" s="361"/>
      <c r="F16" s="339" t="str">
        <f>ABF2stats</f>
        <v>2017/18</v>
      </c>
      <c r="G16" s="369" t="str">
        <f>'ABF 2 (stats)'!B43</f>
        <v>O.K.</v>
      </c>
      <c r="H16" s="98"/>
    </row>
    <row r="17" spans="1:8" ht="15" x14ac:dyDescent="0.2">
      <c r="A17" s="3"/>
      <c r="B17" s="98"/>
      <c r="C17" s="98"/>
      <c r="D17" s="370"/>
      <c r="E17" s="367"/>
      <c r="F17" s="371" t="str">
        <f>'ABF 2 (stats)'!D5</f>
        <v>2019/20</v>
      </c>
      <c r="G17" s="372" t="str">
        <f>'ABF 2 (stats)'!D43</f>
        <v>O.K.</v>
      </c>
      <c r="H17" s="98"/>
    </row>
    <row r="18" spans="1:8" ht="15" x14ac:dyDescent="0.2">
      <c r="A18" s="3"/>
      <c r="B18" s="367"/>
      <c r="C18" s="367"/>
      <c r="D18" s="98"/>
      <c r="E18" s="98"/>
      <c r="F18" s="98"/>
      <c r="G18" s="98"/>
      <c r="H18" s="98"/>
    </row>
    <row r="19" spans="1:8" ht="15" x14ac:dyDescent="0.2">
      <c r="A19" s="3"/>
      <c r="B19" s="98" t="s">
        <v>400</v>
      </c>
      <c r="C19" s="98"/>
      <c r="D19" s="373"/>
      <c r="E19" s="374"/>
      <c r="F19" s="327" t="s">
        <v>492</v>
      </c>
      <c r="G19" s="375" t="str">
        <f>'ABF 3'!C36</f>
        <v>Error</v>
      </c>
      <c r="H19" s="98"/>
    </row>
    <row r="20" spans="1:8" ht="15" x14ac:dyDescent="0.2">
      <c r="A20" s="3"/>
      <c r="B20" s="98"/>
      <c r="C20" s="98"/>
      <c r="D20" s="368"/>
      <c r="E20" s="361"/>
      <c r="F20" s="339" t="s">
        <v>493</v>
      </c>
      <c r="G20" s="376" t="str">
        <f>'ABF 3'!C37</f>
        <v>Error</v>
      </c>
      <c r="H20" s="98"/>
    </row>
    <row r="21" spans="1:8" ht="15" x14ac:dyDescent="0.2">
      <c r="A21" s="3"/>
      <c r="B21" s="98"/>
      <c r="C21" s="98"/>
      <c r="D21" s="370"/>
      <c r="E21" s="367"/>
      <c r="F21" s="377" t="s">
        <v>494</v>
      </c>
      <c r="G21" s="378" t="str">
        <f>'ABF 3'!C38</f>
        <v>Error</v>
      </c>
      <c r="H21" s="98"/>
    </row>
    <row r="22" spans="1:8" ht="15" x14ac:dyDescent="0.2">
      <c r="A22" s="3"/>
      <c r="B22" s="367"/>
      <c r="C22" s="367"/>
      <c r="D22" s="98"/>
      <c r="E22" s="98"/>
      <c r="F22" s="98"/>
      <c r="G22" s="98"/>
      <c r="H22" s="3"/>
    </row>
    <row r="23" spans="1:8" ht="15" x14ac:dyDescent="0.2">
      <c r="A23" s="3"/>
      <c r="B23" s="98" t="s">
        <v>401</v>
      </c>
      <c r="C23" s="98"/>
      <c r="D23" s="556" t="str">
        <f>'ABF 4'!C41</f>
        <v>You have indicated your agency has NO services funded outside the ASSET process</v>
      </c>
      <c r="E23" s="557"/>
      <c r="F23" s="557"/>
      <c r="G23" s="558"/>
      <c r="H23" s="3"/>
    </row>
    <row r="24" spans="1:8" ht="15" x14ac:dyDescent="0.2">
      <c r="A24" s="3"/>
      <c r="B24" s="98"/>
      <c r="C24" s="98"/>
      <c r="D24" s="559"/>
      <c r="E24" s="560"/>
      <c r="F24" s="560"/>
      <c r="G24" s="561"/>
      <c r="H24" s="3"/>
    </row>
    <row r="25" spans="1:8" ht="15" x14ac:dyDescent="0.2">
      <c r="A25" s="3"/>
      <c r="B25" s="367"/>
      <c r="C25" s="367"/>
      <c r="D25" s="98"/>
      <c r="E25" s="98"/>
      <c r="F25" s="98"/>
      <c r="G25" s="98"/>
      <c r="H25" s="3"/>
    </row>
    <row r="26" spans="1:8" ht="15" x14ac:dyDescent="0.2">
      <c r="A26" s="3"/>
      <c r="B26" s="98" t="s">
        <v>478</v>
      </c>
      <c r="C26" s="98" t="s">
        <v>402</v>
      </c>
      <c r="D26" s="379"/>
      <c r="E26" s="364"/>
      <c r="F26" s="327" t="str">
        <f>'ABF 5 (col 9)'!$C$76</f>
        <v>Story Co. box or % of multi-county:</v>
      </c>
      <c r="G26" s="375" t="str">
        <f>'ABF 5 (col 9)'!$D$76</f>
        <v>O.K.</v>
      </c>
      <c r="H26" s="3"/>
    </row>
    <row r="27" spans="1:8" ht="15" x14ac:dyDescent="0.2">
      <c r="A27" s="3"/>
      <c r="B27" s="98"/>
      <c r="C27" s="98"/>
      <c r="D27" s="368"/>
      <c r="E27" s="361"/>
      <c r="F27" s="339" t="str">
        <f>'ABF 5 (col 9)'!$C$77</f>
        <v>Units of Service filled in?</v>
      </c>
      <c r="G27" s="376" t="str">
        <f>'ABF 5 (col 9)'!$D$77</f>
        <v>O.K.</v>
      </c>
      <c r="H27" s="3"/>
    </row>
    <row r="28" spans="1:8" ht="15" x14ac:dyDescent="0.2">
      <c r="A28" s="3"/>
      <c r="B28" s="98"/>
      <c r="C28" s="98"/>
      <c r="D28" s="368"/>
      <c r="E28" s="361"/>
      <c r="F28" s="339" t="str">
        <f>'ABF 5 (col 9)'!$C$78</f>
        <v>Total Participants listed?</v>
      </c>
      <c r="G28" s="376" t="str">
        <f>'ABF 5 (col 9)'!$D$78</f>
        <v>O.K.</v>
      </c>
      <c r="H28" s="3"/>
    </row>
    <row r="29" spans="1:8" ht="15" x14ac:dyDescent="0.2">
      <c r="A29" s="3"/>
      <c r="B29" s="98"/>
      <c r="C29" s="98"/>
      <c r="D29" s="368"/>
      <c r="E29" s="361"/>
      <c r="F29" s="339" t="str">
        <f>'ABF 5 (col 9)'!$C$79</f>
        <v>Story County Participants listed?</v>
      </c>
      <c r="G29" s="376" t="str">
        <f>'ABF 5 (col 9)'!$D$79</f>
        <v>O.K.</v>
      </c>
      <c r="H29" s="3"/>
    </row>
    <row r="30" spans="1:8" ht="15" x14ac:dyDescent="0.2">
      <c r="A30" s="3"/>
      <c r="B30" s="98"/>
      <c r="C30" s="380"/>
      <c r="D30" s="368"/>
      <c r="E30" s="361"/>
      <c r="F30" s="361"/>
      <c r="G30" s="362"/>
      <c r="H30" s="3"/>
    </row>
    <row r="31" spans="1:8" ht="15" x14ac:dyDescent="0.2">
      <c r="A31" s="3"/>
      <c r="B31" s="98"/>
      <c r="C31" s="98" t="s">
        <v>403</v>
      </c>
      <c r="D31" s="379"/>
      <c r="E31" s="364"/>
      <c r="F31" s="327" t="str">
        <f>'ABF 5(O) (col 9)'!$D$20</f>
        <v>Clients/Units filled in?</v>
      </c>
      <c r="G31" s="375" t="str">
        <f>'ABF 5(O) (col 9)'!$E$20</f>
        <v>Error</v>
      </c>
      <c r="H31" s="3"/>
    </row>
    <row r="32" spans="1:8" ht="15" x14ac:dyDescent="0.2">
      <c r="A32" s="3"/>
      <c r="B32" s="98"/>
      <c r="C32" s="98"/>
      <c r="D32" s="368"/>
      <c r="E32" s="361"/>
      <c r="F32" s="339" t="str">
        <f>'ABF 5(O) (col 9)'!$D$21</f>
        <v>Program/Service Description filled in?</v>
      </c>
      <c r="G32" s="376" t="str">
        <f>'ABF 5(O) (col 9)'!$E$21</f>
        <v>Error</v>
      </c>
      <c r="H32" s="3"/>
    </row>
    <row r="33" spans="1:8" ht="15" x14ac:dyDescent="0.2">
      <c r="A33" s="3"/>
      <c r="B33" s="98"/>
      <c r="C33" s="98"/>
      <c r="D33" s="368"/>
      <c r="E33" s="361"/>
      <c r="F33" s="339" t="str">
        <f>'ABF 5(O) (col 9)'!$D$22</f>
        <v>Impact Measurements filled in?</v>
      </c>
      <c r="G33" s="376" t="str">
        <f>'ABF 5(O) (col 9)'!$E$22</f>
        <v>Error</v>
      </c>
      <c r="H33" s="3"/>
    </row>
    <row r="34" spans="1:8" ht="15" x14ac:dyDescent="0.2">
      <c r="A34" s="3"/>
      <c r="B34" s="98"/>
      <c r="C34" s="98"/>
      <c r="D34" s="368"/>
      <c r="E34" s="361"/>
      <c r="F34" s="339" t="str">
        <f>'ABF 5(O) (col 9)'!$D$23</f>
        <v>Outcomes filled in?</v>
      </c>
      <c r="G34" s="376" t="str">
        <f>'ABF 5(O) (col 9)'!$E$23</f>
        <v>Error</v>
      </c>
      <c r="H34" s="3"/>
    </row>
    <row r="35" spans="1:8" ht="15" x14ac:dyDescent="0.2">
      <c r="A35" s="3"/>
      <c r="B35" s="98"/>
      <c r="C35" s="98"/>
      <c r="D35" s="368"/>
      <c r="E35" s="361"/>
      <c r="F35" s="339" t="str">
        <f>'ABF 5(O) (col 9)'!$D$24</f>
        <v>Justification filled in?</v>
      </c>
      <c r="G35" s="376" t="str">
        <f>'ABF 5(O) (col 9)'!$E$24</f>
        <v>Error</v>
      </c>
      <c r="H35" s="3"/>
    </row>
    <row r="36" spans="1:8" ht="15" x14ac:dyDescent="0.2">
      <c r="A36" s="3"/>
      <c r="B36" s="98"/>
      <c r="C36" s="98"/>
      <c r="D36" s="370"/>
      <c r="E36" s="367"/>
      <c r="F36" s="377" t="str">
        <f>'ABF 5(O) (col 9)'!$D$25</f>
        <v>Anticipated challenges filled in?</v>
      </c>
      <c r="G36" s="378" t="str">
        <f>'ABF 5(O) (col 9)'!$E$25</f>
        <v>Error</v>
      </c>
      <c r="H36" s="3"/>
    </row>
    <row r="37" spans="1:8" ht="15" x14ac:dyDescent="0.2">
      <c r="A37" s="3"/>
      <c r="B37" s="98"/>
      <c r="C37" s="98"/>
      <c r="D37" s="98"/>
      <c r="E37" s="98"/>
      <c r="F37" s="98"/>
      <c r="G37" s="98"/>
      <c r="H37" s="3"/>
    </row>
    <row r="38" spans="1:8" ht="15" x14ac:dyDescent="0.2">
      <c r="A38" s="3"/>
      <c r="B38" s="98"/>
      <c r="C38" s="364" t="s">
        <v>405</v>
      </c>
      <c r="D38" s="379"/>
      <c r="E38" s="364"/>
      <c r="F38" s="327" t="str">
        <f>'ABF 5 (10)'!$C$76</f>
        <v>Story Co. box or % of multi-county:</v>
      </c>
      <c r="G38" s="375" t="str">
        <f>'ABF 5 (10)'!$D$76</f>
        <v>O.K.</v>
      </c>
      <c r="H38" s="3"/>
    </row>
    <row r="39" spans="1:8" ht="15" x14ac:dyDescent="0.2">
      <c r="A39" s="3"/>
      <c r="B39" s="98"/>
      <c r="C39" s="98"/>
      <c r="D39" s="368"/>
      <c r="E39" s="361"/>
      <c r="F39" s="339" t="str">
        <f>'ABF 5 (10)'!$C$77</f>
        <v>Units of Service filled in?</v>
      </c>
      <c r="G39" s="376" t="str">
        <f>'ABF 5 (10)'!$D$77</f>
        <v>O.K.</v>
      </c>
      <c r="H39" s="3"/>
    </row>
    <row r="40" spans="1:8" ht="15" x14ac:dyDescent="0.2">
      <c r="A40" s="3"/>
      <c r="B40" s="98"/>
      <c r="C40" s="98"/>
      <c r="D40" s="368"/>
      <c r="E40" s="361"/>
      <c r="F40" s="339" t="str">
        <f>'ABF 5 (10)'!$C$78</f>
        <v>Total Participants listed?</v>
      </c>
      <c r="G40" s="376" t="str">
        <f>'ABF 5 (10)'!$D$78</f>
        <v>O.K.</v>
      </c>
      <c r="H40" s="3"/>
    </row>
    <row r="41" spans="1:8" ht="15" x14ac:dyDescent="0.2">
      <c r="A41" s="3"/>
      <c r="B41" s="98"/>
      <c r="C41" s="98"/>
      <c r="D41" s="368"/>
      <c r="E41" s="361"/>
      <c r="F41" s="339" t="str">
        <f>'ABF 5 (10)'!$C$79</f>
        <v>Story County Participants listed?</v>
      </c>
      <c r="G41" s="376" t="str">
        <f>'ABF 5 (10)'!$D$79</f>
        <v>O.K.</v>
      </c>
      <c r="H41" s="3"/>
    </row>
    <row r="42" spans="1:8" ht="15" x14ac:dyDescent="0.2">
      <c r="A42" s="3"/>
      <c r="B42" s="98"/>
      <c r="C42" s="98"/>
      <c r="D42" s="370"/>
      <c r="E42" s="367"/>
      <c r="F42" s="367"/>
      <c r="G42" s="380"/>
      <c r="H42" s="3"/>
    </row>
    <row r="43" spans="1:8" ht="15" x14ac:dyDescent="0.2">
      <c r="A43" s="3"/>
      <c r="B43" s="98"/>
      <c r="C43" s="98" t="s">
        <v>406</v>
      </c>
      <c r="D43" s="379"/>
      <c r="E43" s="364"/>
      <c r="F43" s="327" t="str">
        <f>'ABF 5(O) (10)'!$D$20</f>
        <v>Clients/Units filled in?</v>
      </c>
      <c r="G43" s="375" t="str">
        <f>'ABF 5(O) (10)'!$E$20</f>
        <v>Error</v>
      </c>
      <c r="H43" s="3"/>
    </row>
    <row r="44" spans="1:8" ht="15" x14ac:dyDescent="0.2">
      <c r="A44" s="3"/>
      <c r="B44" s="98"/>
      <c r="C44" s="98"/>
      <c r="D44" s="368"/>
      <c r="E44" s="361"/>
      <c r="F44" s="339" t="str">
        <f>'ABF 5(O) (10)'!$D$21</f>
        <v>Program/Service Description filled in?</v>
      </c>
      <c r="G44" s="376" t="str">
        <f>'ABF 5(O) (10)'!$E$21</f>
        <v>Error</v>
      </c>
      <c r="H44" s="3"/>
    </row>
    <row r="45" spans="1:8" ht="15" x14ac:dyDescent="0.2">
      <c r="A45" s="3"/>
      <c r="B45" s="98"/>
      <c r="C45" s="98"/>
      <c r="D45" s="368"/>
      <c r="E45" s="361"/>
      <c r="F45" s="339" t="str">
        <f>'ABF 5(O) (10)'!$D$22</f>
        <v>Impact Measurements filled in?</v>
      </c>
      <c r="G45" s="376" t="str">
        <f>'ABF 5(O) (10)'!$E$22</f>
        <v>Error</v>
      </c>
      <c r="H45" s="3"/>
    </row>
    <row r="46" spans="1:8" ht="15" x14ac:dyDescent="0.2">
      <c r="A46" s="3"/>
      <c r="B46" s="98"/>
      <c r="C46" s="98"/>
      <c r="D46" s="368"/>
      <c r="E46" s="361"/>
      <c r="F46" s="339" t="str">
        <f>'ABF 5(O) (10)'!$D$23</f>
        <v>Outcomes filled in?</v>
      </c>
      <c r="G46" s="376" t="str">
        <f>'ABF 5(O) (10)'!$E$23</f>
        <v>Error</v>
      </c>
      <c r="H46" s="3"/>
    </row>
    <row r="47" spans="1:8" ht="15" x14ac:dyDescent="0.2">
      <c r="A47" s="3"/>
      <c r="B47" s="98"/>
      <c r="C47" s="98"/>
      <c r="D47" s="368"/>
      <c r="E47" s="361"/>
      <c r="F47" s="339" t="str">
        <f>'ABF 5(O) (10)'!$D$24</f>
        <v>Justification filled in?</v>
      </c>
      <c r="G47" s="376" t="str">
        <f>'ABF 5(O) (10)'!$E$24</f>
        <v>Error</v>
      </c>
      <c r="H47" s="3"/>
    </row>
    <row r="48" spans="1:8" ht="15" x14ac:dyDescent="0.2">
      <c r="A48" s="3"/>
      <c r="B48" s="98"/>
      <c r="C48" s="98"/>
      <c r="D48" s="370"/>
      <c r="E48" s="367"/>
      <c r="F48" s="377" t="str">
        <f>'ABF 5(O) (10)'!$D$25</f>
        <v>Anticipated challenges filled in?</v>
      </c>
      <c r="G48" s="378" t="str">
        <f>'ABF 5(O) (10)'!$E$25</f>
        <v>Error</v>
      </c>
      <c r="H48" s="3"/>
    </row>
    <row r="49" spans="1:8" ht="15" x14ac:dyDescent="0.2">
      <c r="A49" s="3"/>
      <c r="B49" s="98"/>
      <c r="C49" s="98"/>
      <c r="D49" s="98"/>
      <c r="E49" s="98"/>
      <c r="F49" s="98"/>
      <c r="G49" s="98"/>
      <c r="H49" s="3"/>
    </row>
    <row r="50" spans="1:8" ht="15" x14ac:dyDescent="0.2">
      <c r="A50" s="3"/>
      <c r="B50" s="98"/>
      <c r="C50" s="381" t="s">
        <v>404</v>
      </c>
      <c r="D50" s="379"/>
      <c r="E50" s="364"/>
      <c r="F50" s="327" t="str">
        <f>'ABF 5 (11)'!$C$76</f>
        <v>Story Co. box or % of multi-county:</v>
      </c>
      <c r="G50" s="375" t="str">
        <f>'ABF 5 (11)'!$D$76</f>
        <v>O.K.</v>
      </c>
      <c r="H50" s="3"/>
    </row>
    <row r="51" spans="1:8" ht="15" x14ac:dyDescent="0.2">
      <c r="A51" s="3"/>
      <c r="B51" s="98"/>
      <c r="C51" s="98"/>
      <c r="D51" s="368"/>
      <c r="E51" s="361"/>
      <c r="F51" s="339" t="str">
        <f>'ABF 5 (11)'!$C$77</f>
        <v>Units of Service filled in?</v>
      </c>
      <c r="G51" s="376" t="str">
        <f>'ABF 5 (11)'!$D$77</f>
        <v>O.K.</v>
      </c>
      <c r="H51" s="3"/>
    </row>
    <row r="52" spans="1:8" ht="15" x14ac:dyDescent="0.2">
      <c r="A52" s="3"/>
      <c r="B52" s="98"/>
      <c r="C52" s="98"/>
      <c r="D52" s="368"/>
      <c r="E52" s="361"/>
      <c r="F52" s="339" t="str">
        <f>'ABF 5 (11)'!$C$78</f>
        <v>Total Participants listed?</v>
      </c>
      <c r="G52" s="376" t="str">
        <f>'ABF 5 (11)'!$D$78</f>
        <v>O.K.</v>
      </c>
      <c r="H52" s="3"/>
    </row>
    <row r="53" spans="1:8" ht="15" x14ac:dyDescent="0.2">
      <c r="A53" s="3"/>
      <c r="B53" s="98"/>
      <c r="C53" s="98"/>
      <c r="D53" s="368"/>
      <c r="E53" s="361"/>
      <c r="F53" s="339" t="str">
        <f>'ABF 5 (11)'!$C$79</f>
        <v>Story County Participants listed?</v>
      </c>
      <c r="G53" s="376" t="str">
        <f>'ABF 5 (11)'!$D$79</f>
        <v>O.K.</v>
      </c>
      <c r="H53" s="3"/>
    </row>
    <row r="54" spans="1:8" ht="15" x14ac:dyDescent="0.2">
      <c r="A54" s="3"/>
      <c r="B54" s="98"/>
      <c r="C54" s="98"/>
      <c r="D54" s="370"/>
      <c r="E54" s="367"/>
      <c r="F54" s="367"/>
      <c r="G54" s="380"/>
      <c r="H54" s="3"/>
    </row>
    <row r="55" spans="1:8" ht="15" x14ac:dyDescent="0.2">
      <c r="A55" s="3"/>
      <c r="B55" s="98"/>
      <c r="C55" s="98" t="s">
        <v>407</v>
      </c>
      <c r="D55" s="379"/>
      <c r="E55" s="364"/>
      <c r="F55" s="327" t="str">
        <f>'ABF 5(O) (11)'!$D$20</f>
        <v>Clients/Units filled in?</v>
      </c>
      <c r="G55" s="375" t="str">
        <f>'ABF 5(O) (11)'!$E$20</f>
        <v>Error</v>
      </c>
      <c r="H55" s="3"/>
    </row>
    <row r="56" spans="1:8" ht="15" x14ac:dyDescent="0.2">
      <c r="A56" s="3"/>
      <c r="B56" s="98"/>
      <c r="C56" s="98"/>
      <c r="D56" s="368"/>
      <c r="E56" s="361"/>
      <c r="F56" s="339" t="str">
        <f>'ABF 5(O) (11)'!$D$21</f>
        <v>Program/Service Description filled in?</v>
      </c>
      <c r="G56" s="376" t="str">
        <f>'ABF 5(O) (11)'!$E$21</f>
        <v>Error</v>
      </c>
      <c r="H56" s="3"/>
    </row>
    <row r="57" spans="1:8" ht="15" x14ac:dyDescent="0.2">
      <c r="A57" s="3"/>
      <c r="B57" s="98"/>
      <c r="C57" s="98"/>
      <c r="D57" s="368"/>
      <c r="E57" s="361"/>
      <c r="F57" s="339" t="str">
        <f>'ABF 5(O) (11)'!$D$22</f>
        <v>Impact Measurements filled in?</v>
      </c>
      <c r="G57" s="376" t="str">
        <f>'ABF 5(O) (11)'!$E$22</f>
        <v>Error</v>
      </c>
      <c r="H57" s="3"/>
    </row>
    <row r="58" spans="1:8" ht="15" x14ac:dyDescent="0.2">
      <c r="A58" s="3"/>
      <c r="B58" s="98"/>
      <c r="C58" s="98"/>
      <c r="D58" s="368"/>
      <c r="E58" s="361"/>
      <c r="F58" s="339" t="str">
        <f>'ABF 5(O) (11)'!$D$23</f>
        <v>Outcomes filled in?</v>
      </c>
      <c r="G58" s="376" t="str">
        <f>'ABF 5(O) (11)'!$E$23</f>
        <v>Error</v>
      </c>
      <c r="H58" s="3"/>
    </row>
    <row r="59" spans="1:8" ht="15" x14ac:dyDescent="0.2">
      <c r="A59" s="3"/>
      <c r="B59" s="98"/>
      <c r="C59" s="98"/>
      <c r="D59" s="368"/>
      <c r="E59" s="361"/>
      <c r="F59" s="339" t="str">
        <f>'ABF 5(O) (11)'!$D$24</f>
        <v>Justification filled in?</v>
      </c>
      <c r="G59" s="376" t="str">
        <f>'ABF 5(O) (11)'!$E$24</f>
        <v>Error</v>
      </c>
      <c r="H59" s="3"/>
    </row>
    <row r="60" spans="1:8" ht="15" x14ac:dyDescent="0.2">
      <c r="A60" s="3"/>
      <c r="B60" s="98"/>
      <c r="C60" s="98"/>
      <c r="D60" s="370"/>
      <c r="E60" s="367"/>
      <c r="F60" s="377" t="str">
        <f>'ABF 5(O) (11)'!$D$25</f>
        <v>Anticipated challenges filled in?</v>
      </c>
      <c r="G60" s="378" t="str">
        <f>'ABF 5(O) (11)'!$E$25</f>
        <v>Error</v>
      </c>
      <c r="H60" s="3"/>
    </row>
    <row r="61" spans="1:8" ht="15" x14ac:dyDescent="0.2">
      <c r="A61" s="3"/>
      <c r="B61" s="98"/>
      <c r="C61" s="98"/>
      <c r="D61" s="98"/>
      <c r="E61" s="98"/>
      <c r="F61" s="98"/>
      <c r="G61" s="98"/>
      <c r="H61" s="3"/>
    </row>
    <row r="62" spans="1:8" ht="15" x14ac:dyDescent="0.2">
      <c r="A62" s="3"/>
      <c r="B62" s="98"/>
      <c r="C62" s="364" t="s">
        <v>408</v>
      </c>
      <c r="D62" s="379"/>
      <c r="E62" s="364"/>
      <c r="F62" s="327" t="str">
        <f>'ABF 5 (12)'!$C$76</f>
        <v>Story Co. box or % of multi-county:</v>
      </c>
      <c r="G62" s="375" t="str">
        <f>'ABF 5 (12)'!$D$76</f>
        <v>O.K.</v>
      </c>
      <c r="H62" s="3"/>
    </row>
    <row r="63" spans="1:8" ht="15" x14ac:dyDescent="0.2">
      <c r="A63" s="3"/>
      <c r="B63" s="98"/>
      <c r="C63" s="98"/>
      <c r="D63" s="368"/>
      <c r="E63" s="361"/>
      <c r="F63" s="339" t="str">
        <f>'ABF 5 (12)'!$C$77</f>
        <v>Units of Service filled in?</v>
      </c>
      <c r="G63" s="376" t="str">
        <f>'ABF 5 (12)'!$D$77</f>
        <v>O.K.</v>
      </c>
      <c r="H63" s="3"/>
    </row>
    <row r="64" spans="1:8" ht="15" x14ac:dyDescent="0.2">
      <c r="A64" s="3"/>
      <c r="B64" s="98"/>
      <c r="C64" s="98"/>
      <c r="D64" s="368"/>
      <c r="E64" s="361"/>
      <c r="F64" s="339" t="str">
        <f>'ABF 5 (12)'!$C$78</f>
        <v>Total Participants listed?</v>
      </c>
      <c r="G64" s="376" t="str">
        <f>'ABF 5 (12)'!$D$78</f>
        <v>O.K.</v>
      </c>
      <c r="H64" s="3"/>
    </row>
    <row r="65" spans="1:8" ht="15" x14ac:dyDescent="0.2">
      <c r="A65" s="3"/>
      <c r="B65" s="98"/>
      <c r="C65" s="98"/>
      <c r="D65" s="368"/>
      <c r="E65" s="361"/>
      <c r="F65" s="339" t="str">
        <f>'ABF 5 (12)'!$C$79</f>
        <v>Story County Participants listed?</v>
      </c>
      <c r="G65" s="376" t="str">
        <f>'ABF 5 (12)'!$D$79</f>
        <v>O.K.</v>
      </c>
      <c r="H65" s="3"/>
    </row>
    <row r="66" spans="1:8" ht="15" x14ac:dyDescent="0.2">
      <c r="A66" s="3"/>
      <c r="B66" s="98"/>
      <c r="C66" s="98"/>
      <c r="D66" s="370"/>
      <c r="E66" s="367"/>
      <c r="F66" s="367"/>
      <c r="G66" s="380"/>
      <c r="H66" s="3"/>
    </row>
    <row r="67" spans="1:8" ht="15" x14ac:dyDescent="0.2">
      <c r="A67" s="3"/>
      <c r="B67" s="98"/>
      <c r="C67" s="98" t="s">
        <v>409</v>
      </c>
      <c r="D67" s="379"/>
      <c r="E67" s="364"/>
      <c r="F67" s="327" t="str">
        <f>'ABF 5(O) (12)'!$D$20</f>
        <v>Clients/Units filled in?</v>
      </c>
      <c r="G67" s="375" t="str">
        <f>'ABF 5(O) (12)'!$E$20</f>
        <v>Error</v>
      </c>
      <c r="H67" s="3"/>
    </row>
    <row r="68" spans="1:8" ht="15" x14ac:dyDescent="0.2">
      <c r="A68" s="3"/>
      <c r="B68" s="98"/>
      <c r="C68" s="3"/>
      <c r="D68" s="368"/>
      <c r="E68" s="361"/>
      <c r="F68" s="339" t="str">
        <f>'ABF 5(O) (12)'!$D$21</f>
        <v>Program/Service Description filled in?</v>
      </c>
      <c r="G68" s="376" t="str">
        <f>'ABF 5(O) (12)'!$E$21</f>
        <v>Error</v>
      </c>
      <c r="H68" s="3"/>
    </row>
    <row r="69" spans="1:8" ht="15" x14ac:dyDescent="0.2">
      <c r="A69" s="3"/>
      <c r="B69" s="98"/>
      <c r="C69" s="98"/>
      <c r="D69" s="368"/>
      <c r="E69" s="361"/>
      <c r="F69" s="339" t="str">
        <f>'ABF 5(O) (12)'!$D$22</f>
        <v>Impact Measurements filled in?</v>
      </c>
      <c r="G69" s="376" t="str">
        <f>'ABF 5(O) (12)'!$E$22</f>
        <v>Error</v>
      </c>
      <c r="H69" s="3"/>
    </row>
    <row r="70" spans="1:8" ht="15" x14ac:dyDescent="0.2">
      <c r="A70" s="3"/>
      <c r="B70" s="98"/>
      <c r="C70" s="98"/>
      <c r="D70" s="368"/>
      <c r="E70" s="361"/>
      <c r="F70" s="339" t="str">
        <f>'ABF 5(O) (12)'!$D$23</f>
        <v>Outcomes filled in?</v>
      </c>
      <c r="G70" s="376" t="str">
        <f>'ABF 5(O) (12)'!$E$23</f>
        <v>Error</v>
      </c>
      <c r="H70" s="3"/>
    </row>
    <row r="71" spans="1:8" ht="15" x14ac:dyDescent="0.2">
      <c r="A71" s="3"/>
      <c r="B71" s="98"/>
      <c r="C71" s="98"/>
      <c r="D71" s="368"/>
      <c r="E71" s="361"/>
      <c r="F71" s="339" t="str">
        <f>'ABF 5(O) (12)'!$D$24</f>
        <v>Justification filled in?</v>
      </c>
      <c r="G71" s="376" t="str">
        <f>'ABF 5(O) (12)'!$E$24</f>
        <v>Error</v>
      </c>
      <c r="H71" s="3"/>
    </row>
    <row r="72" spans="1:8" ht="15" x14ac:dyDescent="0.2">
      <c r="A72" s="3"/>
      <c r="B72" s="98"/>
      <c r="C72" s="98"/>
      <c r="D72" s="370"/>
      <c r="E72" s="367"/>
      <c r="F72" s="377" t="str">
        <f>'ABF 5(O) (12)'!$D$25</f>
        <v>Anticipated challenges filled in?</v>
      </c>
      <c r="G72" s="378" t="str">
        <f>'ABF 5(O) (12)'!$E$25</f>
        <v>Error</v>
      </c>
      <c r="H72" s="3"/>
    </row>
    <row r="73" spans="1:8" ht="15" x14ac:dyDescent="0.2">
      <c r="A73" s="3"/>
      <c r="B73" s="98"/>
      <c r="C73" s="98"/>
      <c r="D73" s="98"/>
      <c r="E73" s="98"/>
      <c r="F73" s="98"/>
      <c r="G73" s="98"/>
      <c r="H73" s="3"/>
    </row>
    <row r="74" spans="1:8" ht="15" x14ac:dyDescent="0.2">
      <c r="A74" s="3"/>
      <c r="B74" s="98"/>
      <c r="C74" s="364" t="s">
        <v>410</v>
      </c>
      <c r="D74" s="379"/>
      <c r="E74" s="364"/>
      <c r="F74" s="327" t="str">
        <f>'ABF 5 (13)'!$C$76</f>
        <v>Story Co. box or % of multi-county:</v>
      </c>
      <c r="G74" s="375" t="str">
        <f>'ABF 5 (13)'!$D$76</f>
        <v>O.K.</v>
      </c>
      <c r="H74" s="3"/>
    </row>
    <row r="75" spans="1:8" ht="15" x14ac:dyDescent="0.2">
      <c r="A75" s="3"/>
      <c r="B75" s="98"/>
      <c r="C75" s="361"/>
      <c r="D75" s="368"/>
      <c r="E75" s="361"/>
      <c r="F75" s="339" t="str">
        <f>'ABF 5 (13)'!$C$77</f>
        <v>Units of Service filled in?</v>
      </c>
      <c r="G75" s="376" t="str">
        <f>'ABF 5 (13)'!$D$77</f>
        <v>O.K.</v>
      </c>
      <c r="H75" s="3"/>
    </row>
    <row r="76" spans="1:8" ht="15" x14ac:dyDescent="0.2">
      <c r="A76" s="3"/>
      <c r="B76" s="98"/>
      <c r="C76" s="361"/>
      <c r="D76" s="368"/>
      <c r="E76" s="361"/>
      <c r="F76" s="339" t="str">
        <f>'ABF 5 (13)'!$C$78</f>
        <v>Total Participants listed?</v>
      </c>
      <c r="G76" s="376" t="str">
        <f>'ABF 5 (13)'!$D$78</f>
        <v>O.K.</v>
      </c>
      <c r="H76" s="3"/>
    </row>
    <row r="77" spans="1:8" ht="15" x14ac:dyDescent="0.2">
      <c r="A77" s="3"/>
      <c r="B77" s="98"/>
      <c r="C77" s="361"/>
      <c r="D77" s="368"/>
      <c r="E77" s="361"/>
      <c r="F77" s="339" t="str">
        <f>'ABF 5 (13)'!$C$79</f>
        <v>Story County Participants listed?</v>
      </c>
      <c r="G77" s="376" t="str">
        <f>'ABF 5 (13)'!$D$79</f>
        <v>O.K.</v>
      </c>
      <c r="H77" s="3"/>
    </row>
    <row r="78" spans="1:8" ht="15" x14ac:dyDescent="0.2">
      <c r="A78" s="3"/>
      <c r="B78" s="98"/>
      <c r="C78" s="361"/>
      <c r="D78" s="370"/>
      <c r="E78" s="367"/>
      <c r="F78" s="367"/>
      <c r="G78" s="380"/>
      <c r="H78" s="3"/>
    </row>
    <row r="79" spans="1:8" ht="15" x14ac:dyDescent="0.2">
      <c r="A79" s="3"/>
      <c r="B79" s="98"/>
      <c r="C79" s="98" t="s">
        <v>411</v>
      </c>
      <c r="D79" s="379"/>
      <c r="E79" s="364"/>
      <c r="F79" s="327" t="str">
        <f>'ABF 5(O) (13)'!$D$20</f>
        <v>Clients/Units filled in?</v>
      </c>
      <c r="G79" s="375" t="str">
        <f>'ABF 5(O) (13)'!$E$20</f>
        <v>Error</v>
      </c>
      <c r="H79" s="3"/>
    </row>
    <row r="80" spans="1:8" ht="15" x14ac:dyDescent="0.2">
      <c r="A80" s="3"/>
      <c r="B80" s="98"/>
      <c r="C80" s="98"/>
      <c r="D80" s="368"/>
      <c r="E80" s="361"/>
      <c r="F80" s="339" t="str">
        <f>'ABF 5(O) (13)'!$D$21</f>
        <v>Program/Service Description filled in?</v>
      </c>
      <c r="G80" s="376" t="str">
        <f>'ABF 5(O) (13)'!$E$21</f>
        <v>Error</v>
      </c>
      <c r="H80" s="3"/>
    </row>
    <row r="81" spans="1:8" ht="15" x14ac:dyDescent="0.2">
      <c r="A81" s="3"/>
      <c r="B81" s="98"/>
      <c r="C81" s="98"/>
      <c r="D81" s="368"/>
      <c r="E81" s="361"/>
      <c r="F81" s="339" t="str">
        <f>'ABF 5(O) (13)'!$D$22</f>
        <v>Impact Measurements filled in?</v>
      </c>
      <c r="G81" s="376" t="str">
        <f>'ABF 5(O) (13)'!$E$22</f>
        <v>Error</v>
      </c>
      <c r="H81" s="3"/>
    </row>
    <row r="82" spans="1:8" ht="15" x14ac:dyDescent="0.2">
      <c r="A82" s="3"/>
      <c r="B82" s="98"/>
      <c r="C82" s="98"/>
      <c r="D82" s="368"/>
      <c r="E82" s="361"/>
      <c r="F82" s="339" t="str">
        <f>'ABF 5(O) (13)'!$D$23</f>
        <v>Outcomes filled in?</v>
      </c>
      <c r="G82" s="376" t="str">
        <f>'ABF 5(O) (13)'!$E$23</f>
        <v>Error</v>
      </c>
      <c r="H82" s="3"/>
    </row>
    <row r="83" spans="1:8" ht="15" x14ac:dyDescent="0.2">
      <c r="A83" s="3"/>
      <c r="B83" s="98"/>
      <c r="C83" s="98"/>
      <c r="D83" s="368"/>
      <c r="E83" s="361"/>
      <c r="F83" s="339" t="str">
        <f>'ABF 5(O) (13)'!$D$24</f>
        <v>Justification filled in?</v>
      </c>
      <c r="G83" s="376" t="str">
        <f>'ABF 5(O) (13)'!$E$24</f>
        <v>Error</v>
      </c>
      <c r="H83" s="3"/>
    </row>
    <row r="84" spans="1:8" ht="15" x14ac:dyDescent="0.2">
      <c r="A84" s="3"/>
      <c r="B84" s="98"/>
      <c r="C84" s="98"/>
      <c r="D84" s="370"/>
      <c r="E84" s="367"/>
      <c r="F84" s="377" t="str">
        <f>'ABF 5(O) (13)'!$D$25</f>
        <v>Anticipated challenges filled in?</v>
      </c>
      <c r="G84" s="378" t="str">
        <f>'ABF 5(O) (13)'!$E$25</f>
        <v>Error</v>
      </c>
      <c r="H84" s="3"/>
    </row>
    <row r="85" spans="1:8" ht="15" x14ac:dyDescent="0.2">
      <c r="A85" s="3"/>
      <c r="B85" s="98"/>
      <c r="C85" s="98"/>
      <c r="D85" s="98"/>
      <c r="E85" s="98"/>
      <c r="F85" s="98"/>
      <c r="G85" s="98"/>
      <c r="H85" s="3"/>
    </row>
    <row r="86" spans="1:8" ht="15" x14ac:dyDescent="0.2">
      <c r="A86" s="3"/>
      <c r="B86" s="98"/>
      <c r="C86" s="364" t="s">
        <v>412</v>
      </c>
      <c r="D86" s="379"/>
      <c r="E86" s="364"/>
      <c r="F86" s="327" t="str">
        <f>'ABF 5 (14)'!$C$76</f>
        <v>Story Co. box or % of multi-county:</v>
      </c>
      <c r="G86" s="375" t="str">
        <f>'ABF 5 (14)'!$D$76</f>
        <v>O.K.</v>
      </c>
      <c r="H86" s="3"/>
    </row>
    <row r="87" spans="1:8" ht="15" x14ac:dyDescent="0.2">
      <c r="A87" s="3"/>
      <c r="B87" s="98"/>
      <c r="C87" s="361"/>
      <c r="D87" s="368"/>
      <c r="E87" s="361"/>
      <c r="F87" s="339" t="str">
        <f>'ABF 5 (14)'!$C$77</f>
        <v>Units of Service filled in?</v>
      </c>
      <c r="G87" s="376" t="str">
        <f>'ABF 5 (14)'!$D$77</f>
        <v>O.K.</v>
      </c>
      <c r="H87" s="3"/>
    </row>
    <row r="88" spans="1:8" ht="15" x14ac:dyDescent="0.2">
      <c r="A88" s="3"/>
      <c r="B88" s="98"/>
      <c r="C88" s="361"/>
      <c r="D88" s="368"/>
      <c r="E88" s="361"/>
      <c r="F88" s="339" t="str">
        <f>'ABF 5 (14)'!$C$78</f>
        <v>Total Participants listed?</v>
      </c>
      <c r="G88" s="376" t="str">
        <f>'ABF 5 (14)'!$D$78</f>
        <v>O.K.</v>
      </c>
      <c r="H88" s="3"/>
    </row>
    <row r="89" spans="1:8" ht="15" x14ac:dyDescent="0.2">
      <c r="A89" s="3"/>
      <c r="B89" s="98"/>
      <c r="C89" s="361"/>
      <c r="D89" s="368"/>
      <c r="E89" s="361"/>
      <c r="F89" s="339" t="str">
        <f>'ABF 5 (14)'!$C$79</f>
        <v>Story County Participants listed?</v>
      </c>
      <c r="G89" s="376" t="str">
        <f>'ABF 5 (14)'!$D$79</f>
        <v>O.K.</v>
      </c>
      <c r="H89" s="3"/>
    </row>
    <row r="90" spans="1:8" ht="15" x14ac:dyDescent="0.2">
      <c r="A90" s="3"/>
      <c r="B90" s="98"/>
      <c r="C90" s="3"/>
      <c r="D90" s="370"/>
      <c r="E90" s="367"/>
      <c r="F90" s="367"/>
      <c r="G90" s="380"/>
      <c r="H90" s="3"/>
    </row>
    <row r="91" spans="1:8" ht="15" x14ac:dyDescent="0.2">
      <c r="A91" s="3"/>
      <c r="B91" s="98"/>
      <c r="C91" s="98" t="s">
        <v>413</v>
      </c>
      <c r="D91" s="379"/>
      <c r="E91" s="364"/>
      <c r="F91" s="327" t="str">
        <f>'ABF 5(O) (14)'!$D$20</f>
        <v>Clients/Units filled in?</v>
      </c>
      <c r="G91" s="375" t="str">
        <f>'ABF 5(O) (14)'!$E$20</f>
        <v>Error</v>
      </c>
      <c r="H91" s="3"/>
    </row>
    <row r="92" spans="1:8" ht="15" x14ac:dyDescent="0.2">
      <c r="A92" s="3"/>
      <c r="B92" s="98"/>
      <c r="C92" s="98"/>
      <c r="D92" s="368"/>
      <c r="E92" s="361"/>
      <c r="F92" s="339" t="str">
        <f>'ABF 5(O) (14)'!$D$21</f>
        <v>Program/Service Description filled in?</v>
      </c>
      <c r="G92" s="376" t="str">
        <f>'ABF 5(O) (14)'!$E$21</f>
        <v>Error</v>
      </c>
      <c r="H92" s="3"/>
    </row>
    <row r="93" spans="1:8" ht="15" x14ac:dyDescent="0.2">
      <c r="A93" s="3"/>
      <c r="B93" s="98"/>
      <c r="C93" s="98"/>
      <c r="D93" s="368"/>
      <c r="E93" s="361"/>
      <c r="F93" s="339" t="str">
        <f>'ABF 5(O) (14)'!$D$22</f>
        <v>Impact Measurements filled in?</v>
      </c>
      <c r="G93" s="376" t="str">
        <f>'ABF 5(O) (14)'!$E$22</f>
        <v>Error</v>
      </c>
      <c r="H93" s="3"/>
    </row>
    <row r="94" spans="1:8" ht="15" x14ac:dyDescent="0.2">
      <c r="A94" s="3"/>
      <c r="B94" s="98"/>
      <c r="C94" s="98"/>
      <c r="D94" s="368"/>
      <c r="E94" s="361"/>
      <c r="F94" s="339" t="str">
        <f>'ABF 5(O) (14)'!$D$23</f>
        <v>Outcomes filled in?</v>
      </c>
      <c r="G94" s="376" t="str">
        <f>'ABF 5(O) (14)'!$E$23</f>
        <v>Error</v>
      </c>
      <c r="H94" s="3"/>
    </row>
    <row r="95" spans="1:8" ht="15" x14ac:dyDescent="0.2">
      <c r="A95" s="3"/>
      <c r="B95" s="98"/>
      <c r="C95" s="98"/>
      <c r="D95" s="368"/>
      <c r="E95" s="361"/>
      <c r="F95" s="339" t="str">
        <f>'ABF 5(O) (14)'!$D$24</f>
        <v>Justification filled in?</v>
      </c>
      <c r="G95" s="376" t="str">
        <f>'ABF 5(O) (14)'!$E$24</f>
        <v>Error</v>
      </c>
      <c r="H95" s="3"/>
    </row>
    <row r="96" spans="1:8" ht="15" x14ac:dyDescent="0.2">
      <c r="A96" s="3"/>
      <c r="B96" s="98"/>
      <c r="C96" s="98"/>
      <c r="D96" s="370"/>
      <c r="E96" s="367"/>
      <c r="F96" s="377" t="str">
        <f>'ABF 5(O) (14)'!$D$25</f>
        <v>Anticipated challenges filled in?</v>
      </c>
      <c r="G96" s="378" t="str">
        <f>'ABF 5(O) (14)'!$E$25</f>
        <v>Error</v>
      </c>
      <c r="H96" s="3"/>
    </row>
    <row r="97" spans="1:8" ht="15" x14ac:dyDescent="0.2">
      <c r="A97" s="3"/>
      <c r="B97" s="98"/>
      <c r="C97" s="98"/>
      <c r="D97" s="98"/>
      <c r="E97" s="98"/>
      <c r="F97" s="98"/>
      <c r="G97" s="98"/>
      <c r="H97" s="3"/>
    </row>
    <row r="98" spans="1:8" ht="15" x14ac:dyDescent="0.2">
      <c r="A98" s="3"/>
      <c r="B98" s="98"/>
      <c r="C98" s="364" t="s">
        <v>414</v>
      </c>
      <c r="D98" s="379"/>
      <c r="E98" s="364"/>
      <c r="F98" s="327" t="str">
        <f>'ABF 5 (15)'!$C$76</f>
        <v>Story Co. box or % of multi-county:</v>
      </c>
      <c r="G98" s="375" t="str">
        <f>'ABF 5 (15)'!$D$76</f>
        <v>O.K.</v>
      </c>
      <c r="H98" s="3"/>
    </row>
    <row r="99" spans="1:8" ht="15" x14ac:dyDescent="0.2">
      <c r="A99" s="3"/>
      <c r="B99" s="98"/>
      <c r="C99" s="361"/>
      <c r="D99" s="368"/>
      <c r="E99" s="361"/>
      <c r="F99" s="339" t="str">
        <f>'ABF 5 (15)'!$C$77</f>
        <v>Units of Service filled in?</v>
      </c>
      <c r="G99" s="376" t="str">
        <f>'ABF 5 (15)'!$D$77</f>
        <v>O.K.</v>
      </c>
      <c r="H99" s="3"/>
    </row>
    <row r="100" spans="1:8" ht="15" x14ac:dyDescent="0.2">
      <c r="A100" s="3"/>
      <c r="B100" s="98"/>
      <c r="C100" s="361"/>
      <c r="D100" s="368"/>
      <c r="E100" s="361"/>
      <c r="F100" s="339" t="str">
        <f>'ABF 5 (15)'!$C$78</f>
        <v>Total Participants listed?</v>
      </c>
      <c r="G100" s="376" t="str">
        <f>'ABF 5 (15)'!$D$78</f>
        <v>O.K.</v>
      </c>
      <c r="H100" s="3"/>
    </row>
    <row r="101" spans="1:8" ht="15" x14ac:dyDescent="0.2">
      <c r="A101" s="3"/>
      <c r="B101" s="98"/>
      <c r="C101" s="361"/>
      <c r="D101" s="368"/>
      <c r="E101" s="361"/>
      <c r="F101" s="339" t="str">
        <f>'ABF 5 (15)'!$C$79</f>
        <v>Story County Participants listed?</v>
      </c>
      <c r="G101" s="376" t="str">
        <f>'ABF 5 (15)'!$D$79</f>
        <v>O.K.</v>
      </c>
      <c r="H101" s="3"/>
    </row>
    <row r="102" spans="1:8" ht="15" x14ac:dyDescent="0.2">
      <c r="A102" s="3"/>
      <c r="B102" s="98"/>
      <c r="C102" s="361"/>
      <c r="D102" s="370"/>
      <c r="E102" s="367"/>
      <c r="F102" s="367"/>
      <c r="G102" s="380"/>
      <c r="H102" s="3"/>
    </row>
    <row r="103" spans="1:8" ht="15" x14ac:dyDescent="0.2">
      <c r="A103" s="3"/>
      <c r="B103" s="98"/>
      <c r="C103" s="98" t="s">
        <v>415</v>
      </c>
      <c r="D103" s="379"/>
      <c r="E103" s="364"/>
      <c r="F103" s="327" t="str">
        <f>'ABF 5(O) (15)'!$D$20</f>
        <v>Clients/Units filled in?</v>
      </c>
      <c r="G103" s="375" t="str">
        <f>'ABF 5(O) (15)'!$E$20</f>
        <v>Error</v>
      </c>
      <c r="H103" s="3"/>
    </row>
    <row r="104" spans="1:8" ht="15" x14ac:dyDescent="0.2">
      <c r="A104" s="3"/>
      <c r="B104" s="98"/>
      <c r="C104" s="3"/>
      <c r="D104" s="368"/>
      <c r="E104" s="361"/>
      <c r="F104" s="339" t="str">
        <f>'ABF 5(O) (15)'!$D$21</f>
        <v>Program/Service Description filled in?</v>
      </c>
      <c r="G104" s="376" t="str">
        <f>'ABF 5(O) (15)'!$E$21</f>
        <v>Error</v>
      </c>
      <c r="H104" s="3"/>
    </row>
    <row r="105" spans="1:8" ht="15" x14ac:dyDescent="0.2">
      <c r="A105" s="3"/>
      <c r="B105" s="98"/>
      <c r="C105" s="98"/>
      <c r="D105" s="368"/>
      <c r="E105" s="361"/>
      <c r="F105" s="339" t="str">
        <f>'ABF 5(O) (15)'!$D$22</f>
        <v>Impact Measurements filled in?</v>
      </c>
      <c r="G105" s="376" t="str">
        <f>'ABF 5(O) (15)'!$E$22</f>
        <v>Error</v>
      </c>
      <c r="H105" s="3"/>
    </row>
    <row r="106" spans="1:8" ht="15" x14ac:dyDescent="0.2">
      <c r="A106" s="3"/>
      <c r="B106" s="98"/>
      <c r="C106" s="98"/>
      <c r="D106" s="368"/>
      <c r="E106" s="361"/>
      <c r="F106" s="339" t="str">
        <f>'ABF 5(O) (15)'!$D$23</f>
        <v>Outcomes filled in?</v>
      </c>
      <c r="G106" s="376" t="str">
        <f>'ABF 5(O) (15)'!$E$23</f>
        <v>Error</v>
      </c>
      <c r="H106" s="3"/>
    </row>
    <row r="107" spans="1:8" ht="15" x14ac:dyDescent="0.2">
      <c r="A107" s="3"/>
      <c r="B107" s="98"/>
      <c r="C107" s="98"/>
      <c r="D107" s="368"/>
      <c r="E107" s="361"/>
      <c r="F107" s="339" t="str">
        <f>'ABF 5(O) (15)'!$D$24</f>
        <v>Justification filled in?</v>
      </c>
      <c r="G107" s="376" t="str">
        <f>'ABF 5(O) (15)'!$E$24</f>
        <v>Error</v>
      </c>
      <c r="H107" s="3"/>
    </row>
    <row r="108" spans="1:8" ht="15" x14ac:dyDescent="0.2">
      <c r="A108" s="3"/>
      <c r="B108" s="98"/>
      <c r="C108" s="98"/>
      <c r="D108" s="370"/>
      <c r="E108" s="367"/>
      <c r="F108" s="377" t="str">
        <f>'ABF 5(O) (15)'!$D$25</f>
        <v>Anticipated challenges filled in?</v>
      </c>
      <c r="G108" s="378" t="str">
        <f>'ABF 5(O) (15)'!$E$25</f>
        <v>Error</v>
      </c>
      <c r="H108" s="3"/>
    </row>
    <row r="109" spans="1:8" ht="15" x14ac:dyDescent="0.2">
      <c r="A109" s="3"/>
      <c r="B109" s="98"/>
      <c r="C109" s="98"/>
      <c r="D109" s="98"/>
      <c r="E109" s="98"/>
      <c r="F109" s="98"/>
      <c r="G109" s="98"/>
      <c r="H109" s="3"/>
    </row>
    <row r="110" spans="1:8" ht="15" x14ac:dyDescent="0.2">
      <c r="A110" s="3"/>
      <c r="B110" s="98"/>
      <c r="C110" s="364" t="s">
        <v>416</v>
      </c>
      <c r="D110" s="379"/>
      <c r="E110" s="364"/>
      <c r="F110" s="327" t="str">
        <f>'ABF 5 (16)'!$C$76</f>
        <v>Story Co. box or % of multi-county:</v>
      </c>
      <c r="G110" s="375" t="str">
        <f>'ABF 5 (16)'!$D$76</f>
        <v>O.K.</v>
      </c>
      <c r="H110" s="3"/>
    </row>
    <row r="111" spans="1:8" ht="15" x14ac:dyDescent="0.2">
      <c r="A111" s="3"/>
      <c r="B111" s="98"/>
      <c r="C111" s="361"/>
      <c r="D111" s="368"/>
      <c r="E111" s="361"/>
      <c r="F111" s="339" t="str">
        <f>'ABF 5 (16)'!$C$77</f>
        <v>Units of Service filled in?</v>
      </c>
      <c r="G111" s="376" t="str">
        <f>'ABF 5 (16)'!$D$77</f>
        <v>O.K.</v>
      </c>
      <c r="H111" s="3"/>
    </row>
    <row r="112" spans="1:8" ht="15" x14ac:dyDescent="0.2">
      <c r="A112" s="3"/>
      <c r="B112" s="98"/>
      <c r="C112" s="361"/>
      <c r="D112" s="368"/>
      <c r="E112" s="361"/>
      <c r="F112" s="339" t="str">
        <f>'ABF 5 (16)'!$C$78</f>
        <v>Total Participants listed?</v>
      </c>
      <c r="G112" s="376" t="str">
        <f>'ABF 5 (16)'!$D$78</f>
        <v>O.K.</v>
      </c>
      <c r="H112" s="3"/>
    </row>
    <row r="113" spans="1:8" ht="15" x14ac:dyDescent="0.2">
      <c r="A113" s="3"/>
      <c r="B113" s="98"/>
      <c r="C113" s="361"/>
      <c r="D113" s="368"/>
      <c r="E113" s="361"/>
      <c r="F113" s="339" t="str">
        <f>'ABF 5 (16)'!$C$79</f>
        <v>Story County Participants listed?</v>
      </c>
      <c r="G113" s="376" t="str">
        <f>'ABF 5 (16)'!$D$79</f>
        <v>O.K.</v>
      </c>
      <c r="H113" s="3"/>
    </row>
    <row r="114" spans="1:8" ht="15" x14ac:dyDescent="0.2">
      <c r="A114" s="3"/>
      <c r="B114" s="98"/>
      <c r="C114" s="361"/>
      <c r="D114" s="370"/>
      <c r="E114" s="367"/>
      <c r="F114" s="367"/>
      <c r="G114" s="380"/>
      <c r="H114" s="3"/>
    </row>
    <row r="115" spans="1:8" ht="15" x14ac:dyDescent="0.2">
      <c r="A115" s="3"/>
      <c r="B115" s="98"/>
      <c r="C115" s="98" t="s">
        <v>417</v>
      </c>
      <c r="D115" s="379"/>
      <c r="E115" s="364"/>
      <c r="F115" s="327" t="str">
        <f>'ABF 5(O) (16)'!$D$20</f>
        <v>Clients/Units filled in?</v>
      </c>
      <c r="G115" s="375" t="str">
        <f>'ABF 5(O) (16)'!$E$20</f>
        <v>Error</v>
      </c>
      <c r="H115" s="3"/>
    </row>
    <row r="116" spans="1:8" ht="15" x14ac:dyDescent="0.2">
      <c r="A116" s="3"/>
      <c r="B116" s="98"/>
      <c r="C116" s="3"/>
      <c r="D116" s="368"/>
      <c r="E116" s="361"/>
      <c r="F116" s="339" t="str">
        <f>'ABF 5(O) (16)'!$D$21</f>
        <v>Program/Service Description filled in?</v>
      </c>
      <c r="G116" s="376" t="str">
        <f>'ABF 5(O) (16)'!$E$21</f>
        <v>Error</v>
      </c>
      <c r="H116" s="3"/>
    </row>
    <row r="117" spans="1:8" ht="15" x14ac:dyDescent="0.2">
      <c r="A117" s="3"/>
      <c r="B117" s="98"/>
      <c r="C117" s="98"/>
      <c r="D117" s="368"/>
      <c r="E117" s="361"/>
      <c r="F117" s="339" t="str">
        <f>'ABF 5(O) (16)'!$D$22</f>
        <v>Impact Measurements filled in?</v>
      </c>
      <c r="G117" s="376" t="str">
        <f>'ABF 5(O) (16)'!$E$22</f>
        <v>Error</v>
      </c>
      <c r="H117" s="3"/>
    </row>
    <row r="118" spans="1:8" ht="15" x14ac:dyDescent="0.2">
      <c r="A118" s="3"/>
      <c r="B118" s="98"/>
      <c r="C118" s="98"/>
      <c r="D118" s="368"/>
      <c r="E118" s="361"/>
      <c r="F118" s="339" t="str">
        <f>'ABF 5(O) (16)'!$D$23</f>
        <v>Outcomes filled in?</v>
      </c>
      <c r="G118" s="376" t="str">
        <f>'ABF 5(O) (16)'!$E$23</f>
        <v>Error</v>
      </c>
      <c r="H118" s="3"/>
    </row>
    <row r="119" spans="1:8" ht="15" x14ac:dyDescent="0.2">
      <c r="A119" s="3"/>
      <c r="B119" s="98"/>
      <c r="C119" s="98"/>
      <c r="D119" s="368"/>
      <c r="E119" s="361"/>
      <c r="F119" s="339" t="str">
        <f>'ABF 5(O) (16)'!$D$24</f>
        <v>Justification filled in?</v>
      </c>
      <c r="G119" s="376" t="str">
        <f>'ABF 5(O) (16)'!$E$24</f>
        <v>Error</v>
      </c>
      <c r="H119" s="3"/>
    </row>
    <row r="120" spans="1:8" ht="15" x14ac:dyDescent="0.2">
      <c r="A120" s="3"/>
      <c r="B120" s="98"/>
      <c r="C120" s="98"/>
      <c r="D120" s="370"/>
      <c r="E120" s="367"/>
      <c r="F120" s="377" t="str">
        <f>'ABF 5(O) (16)'!$D$25</f>
        <v>Anticipated challenges filled in?</v>
      </c>
      <c r="G120" s="378" t="str">
        <f>'ABF 5(O) (16)'!$E$25</f>
        <v>Error</v>
      </c>
      <c r="H120" s="3"/>
    </row>
    <row r="121" spans="1:8" ht="15" x14ac:dyDescent="0.2">
      <c r="A121" s="3"/>
      <c r="B121" s="98"/>
      <c r="C121" s="98"/>
      <c r="D121" s="98"/>
      <c r="E121" s="98"/>
      <c r="F121" s="98"/>
      <c r="G121" s="98"/>
      <c r="H121" s="3"/>
    </row>
    <row r="122" spans="1:8" ht="15" x14ac:dyDescent="0.2">
      <c r="A122" s="3"/>
      <c r="B122" s="98"/>
      <c r="C122" s="364" t="s">
        <v>418</v>
      </c>
      <c r="D122" s="379"/>
      <c r="E122" s="364"/>
      <c r="F122" s="327" t="str">
        <f>'ABF 5 (17)'!$C$76</f>
        <v>Story Co. box or % of multi-county:</v>
      </c>
      <c r="G122" s="375" t="str">
        <f>'ABF 5 (17)'!$D$76</f>
        <v>O.K.</v>
      </c>
      <c r="H122" s="3"/>
    </row>
    <row r="123" spans="1:8" ht="15" x14ac:dyDescent="0.2">
      <c r="A123" s="3"/>
      <c r="B123" s="98"/>
      <c r="C123" s="361"/>
      <c r="D123" s="368"/>
      <c r="E123" s="361"/>
      <c r="F123" s="339" t="str">
        <f>'ABF 5 (17)'!$C$77</f>
        <v>Units of Service filled in?</v>
      </c>
      <c r="G123" s="376" t="str">
        <f>'ABF 5 (17)'!$D$77</f>
        <v>O.K.</v>
      </c>
      <c r="H123" s="3"/>
    </row>
    <row r="124" spans="1:8" ht="15" x14ac:dyDescent="0.2">
      <c r="A124" s="3"/>
      <c r="B124" s="98"/>
      <c r="C124" s="361"/>
      <c r="D124" s="368"/>
      <c r="E124" s="361"/>
      <c r="F124" s="339" t="str">
        <f>'ABF 5 (17)'!$C$78</f>
        <v>Total Participants listed?</v>
      </c>
      <c r="G124" s="376" t="str">
        <f>'ABF 5 (17)'!$D$78</f>
        <v>O.K.</v>
      </c>
      <c r="H124" s="3"/>
    </row>
    <row r="125" spans="1:8" ht="15" x14ac:dyDescent="0.2">
      <c r="A125" s="3"/>
      <c r="B125" s="98"/>
      <c r="C125" s="361"/>
      <c r="D125" s="368"/>
      <c r="E125" s="361"/>
      <c r="F125" s="339" t="str">
        <f>'ABF 5 (17)'!$C$79</f>
        <v>Story County Participants listed?</v>
      </c>
      <c r="G125" s="376" t="str">
        <f>'ABF 5 (17)'!$D$79</f>
        <v>O.K.</v>
      </c>
      <c r="H125" s="3"/>
    </row>
    <row r="126" spans="1:8" ht="15" x14ac:dyDescent="0.2">
      <c r="A126" s="3"/>
      <c r="B126" s="98"/>
      <c r="C126" s="361"/>
      <c r="D126" s="370"/>
      <c r="E126" s="367"/>
      <c r="F126" s="367"/>
      <c r="G126" s="380"/>
      <c r="H126" s="3"/>
    </row>
    <row r="127" spans="1:8" ht="15" x14ac:dyDescent="0.2">
      <c r="A127" s="3"/>
      <c r="B127" s="98"/>
      <c r="C127" s="98" t="s">
        <v>419</v>
      </c>
      <c r="D127" s="379"/>
      <c r="E127" s="364"/>
      <c r="F127" s="327" t="str">
        <f>'ABF 5(O) (17)'!$D$20</f>
        <v>Clients/Units filled in?</v>
      </c>
      <c r="G127" s="375" t="str">
        <f>'ABF 5(O) (17)'!$E$20</f>
        <v>Error</v>
      </c>
      <c r="H127" s="3"/>
    </row>
    <row r="128" spans="1:8" ht="15" x14ac:dyDescent="0.2">
      <c r="A128" s="3"/>
      <c r="B128" s="98"/>
      <c r="C128" s="3"/>
      <c r="D128" s="368"/>
      <c r="E128" s="361"/>
      <c r="F128" s="339" t="str">
        <f>'ABF 5(O) (17)'!$D$21</f>
        <v>Program/Service Description filled in?</v>
      </c>
      <c r="G128" s="376" t="str">
        <f>'ABF 5(O) (17)'!$E$21</f>
        <v>Error</v>
      </c>
      <c r="H128" s="3"/>
    </row>
    <row r="129" spans="1:8" ht="15" x14ac:dyDescent="0.2">
      <c r="A129" s="3"/>
      <c r="B129" s="98"/>
      <c r="C129" s="98"/>
      <c r="D129" s="368"/>
      <c r="E129" s="361"/>
      <c r="F129" s="339" t="str">
        <f>'ABF 5(O) (17)'!$D$22</f>
        <v>Impact Measurements filled in?</v>
      </c>
      <c r="G129" s="376" t="str">
        <f>'ABF 5(O) (17)'!$E$22</f>
        <v>Error</v>
      </c>
      <c r="H129" s="3"/>
    </row>
    <row r="130" spans="1:8" ht="15" x14ac:dyDescent="0.2">
      <c r="A130" s="3"/>
      <c r="B130" s="98"/>
      <c r="C130" s="98"/>
      <c r="D130" s="368"/>
      <c r="E130" s="361"/>
      <c r="F130" s="339" t="str">
        <f>'ABF 5(O) (17)'!$D$23</f>
        <v>Outcomes filled in?</v>
      </c>
      <c r="G130" s="376" t="str">
        <f>'ABF 5(O) (17)'!$E$23</f>
        <v>Error</v>
      </c>
      <c r="H130" s="3"/>
    </row>
    <row r="131" spans="1:8" ht="15" x14ac:dyDescent="0.2">
      <c r="A131" s="3"/>
      <c r="B131" s="98"/>
      <c r="C131" s="98"/>
      <c r="D131" s="368"/>
      <c r="E131" s="361"/>
      <c r="F131" s="339" t="str">
        <f>'ABF 5(O) (17)'!$D$24</f>
        <v>Justification filled in?</v>
      </c>
      <c r="G131" s="376" t="str">
        <f>'ABF 5(O) (17)'!$E$24</f>
        <v>Error</v>
      </c>
      <c r="H131" s="3"/>
    </row>
    <row r="132" spans="1:8" ht="15" x14ac:dyDescent="0.2">
      <c r="A132" s="3"/>
      <c r="B132" s="98"/>
      <c r="C132" s="98"/>
      <c r="D132" s="370"/>
      <c r="E132" s="367"/>
      <c r="F132" s="377" t="str">
        <f>'ABF 5(O) (17)'!$D$25</f>
        <v>Anticipated challenges filled in?</v>
      </c>
      <c r="G132" s="378" t="str">
        <f>'ABF 5(O) (17)'!$E$25</f>
        <v>Error</v>
      </c>
      <c r="H132" s="3"/>
    </row>
    <row r="133" spans="1:8" ht="15" x14ac:dyDescent="0.2">
      <c r="A133" s="3"/>
      <c r="B133" s="98"/>
      <c r="C133" s="98"/>
      <c r="D133" s="98"/>
      <c r="E133" s="98"/>
      <c r="F133" s="98"/>
      <c r="G133" s="98"/>
      <c r="H133" s="3"/>
    </row>
    <row r="134" spans="1:8" ht="15" x14ac:dyDescent="0.2">
      <c r="A134" s="3"/>
      <c r="B134" s="98"/>
      <c r="C134" s="364" t="s">
        <v>420</v>
      </c>
      <c r="D134" s="379"/>
      <c r="E134" s="364"/>
      <c r="F134" s="327" t="str">
        <f>'ABF 5 (18)'!$C$76</f>
        <v>Story Co. box or % of multi-county:</v>
      </c>
      <c r="G134" s="375" t="str">
        <f>'ABF 5 (18)'!$D$76</f>
        <v>O.K.</v>
      </c>
      <c r="H134" s="3"/>
    </row>
    <row r="135" spans="1:8" ht="15" x14ac:dyDescent="0.2">
      <c r="A135" s="3"/>
      <c r="B135" s="98"/>
      <c r="C135" s="361"/>
      <c r="D135" s="368"/>
      <c r="E135" s="361"/>
      <c r="F135" s="339" t="str">
        <f>'ABF 5 (18)'!$C$77</f>
        <v>Units of Service filled in?</v>
      </c>
      <c r="G135" s="376" t="str">
        <f>'ABF 5 (18)'!$D$77</f>
        <v>O.K.</v>
      </c>
      <c r="H135" s="3"/>
    </row>
    <row r="136" spans="1:8" ht="15" x14ac:dyDescent="0.2">
      <c r="A136" s="3"/>
      <c r="B136" s="98"/>
      <c r="C136" s="361"/>
      <c r="D136" s="368"/>
      <c r="E136" s="361"/>
      <c r="F136" s="339" t="str">
        <f>'ABF 5 (18)'!$C$78</f>
        <v>Total Participants listed?</v>
      </c>
      <c r="G136" s="376" t="str">
        <f>'ABF 5 (18)'!$D$78</f>
        <v>O.K.</v>
      </c>
      <c r="H136" s="3"/>
    </row>
    <row r="137" spans="1:8" ht="15" x14ac:dyDescent="0.2">
      <c r="A137" s="3"/>
      <c r="B137" s="98"/>
      <c r="C137" s="361"/>
      <c r="D137" s="368"/>
      <c r="E137" s="361"/>
      <c r="F137" s="339" t="str">
        <f>'ABF 5 (18)'!$C$79</f>
        <v>Story County Participants listed?</v>
      </c>
      <c r="G137" s="376" t="str">
        <f>'ABF 5 (18)'!$D$79</f>
        <v>O.K.</v>
      </c>
      <c r="H137" s="3"/>
    </row>
    <row r="138" spans="1:8" ht="15" x14ac:dyDescent="0.2">
      <c r="A138" s="3"/>
      <c r="B138" s="98"/>
      <c r="C138" s="361"/>
      <c r="D138" s="370"/>
      <c r="E138" s="367"/>
      <c r="F138" s="367"/>
      <c r="G138" s="380"/>
      <c r="H138" s="3"/>
    </row>
    <row r="139" spans="1:8" ht="15" x14ac:dyDescent="0.2">
      <c r="A139" s="3"/>
      <c r="B139" s="98"/>
      <c r="C139" s="98" t="s">
        <v>421</v>
      </c>
      <c r="D139" s="379"/>
      <c r="E139" s="364"/>
      <c r="F139" s="327" t="str">
        <f>'ABF 5(O) (18)'!$D$20</f>
        <v>Clients/Units filled in?</v>
      </c>
      <c r="G139" s="375" t="str">
        <f>'ABF 5(O) (18)'!$E$20</f>
        <v>Error</v>
      </c>
      <c r="H139" s="3"/>
    </row>
    <row r="140" spans="1:8" ht="15" x14ac:dyDescent="0.2">
      <c r="A140" s="3"/>
      <c r="B140" s="98"/>
      <c r="C140" s="98"/>
      <c r="D140" s="368"/>
      <c r="E140" s="361"/>
      <c r="F140" s="339" t="str">
        <f>'ABF 5(O) (18)'!$D$21</f>
        <v>Program/Service Description filled in?</v>
      </c>
      <c r="G140" s="376" t="str">
        <f>'ABF 5(O) (18)'!$E$21</f>
        <v>Error</v>
      </c>
      <c r="H140" s="3"/>
    </row>
    <row r="141" spans="1:8" ht="15" x14ac:dyDescent="0.2">
      <c r="A141" s="3"/>
      <c r="B141" s="98"/>
      <c r="C141" s="98"/>
      <c r="D141" s="368"/>
      <c r="E141" s="361"/>
      <c r="F141" s="339" t="str">
        <f>'ABF 5(O) (18)'!$D$22</f>
        <v>Impact Measurements filled in?</v>
      </c>
      <c r="G141" s="376" t="str">
        <f>'ABF 5(O) (18)'!$E$22</f>
        <v>Error</v>
      </c>
      <c r="H141" s="3"/>
    </row>
    <row r="142" spans="1:8" ht="15" x14ac:dyDescent="0.2">
      <c r="A142" s="3"/>
      <c r="B142" s="98"/>
      <c r="C142" s="98"/>
      <c r="D142" s="368"/>
      <c r="E142" s="361"/>
      <c r="F142" s="339" t="str">
        <f>'ABF 5(O) (18)'!$D$23</f>
        <v>Outcomes filled in?</v>
      </c>
      <c r="G142" s="376" t="str">
        <f>'ABF 5(O) (18)'!$E$23</f>
        <v>Error</v>
      </c>
      <c r="H142" s="3"/>
    </row>
    <row r="143" spans="1:8" ht="15" x14ac:dyDescent="0.2">
      <c r="A143" s="3"/>
      <c r="B143" s="98"/>
      <c r="C143" s="98"/>
      <c r="D143" s="368"/>
      <c r="E143" s="361"/>
      <c r="F143" s="339" t="str">
        <f>'ABF 5(O) (18)'!$D$24</f>
        <v>Justification filled in?</v>
      </c>
      <c r="G143" s="376" t="str">
        <f>'ABF 5(O) (18)'!$E$24</f>
        <v>Error</v>
      </c>
      <c r="H143" s="3"/>
    </row>
    <row r="144" spans="1:8" ht="15" x14ac:dyDescent="0.2">
      <c r="A144" s="3"/>
      <c r="B144" s="98"/>
      <c r="C144" s="98"/>
      <c r="D144" s="370"/>
      <c r="E144" s="367"/>
      <c r="F144" s="377" t="str">
        <f>'ABF 5(O) (18)'!$D$25</f>
        <v>Anticipated challenges filled in?</v>
      </c>
      <c r="G144" s="378" t="str">
        <f>'ABF 5(O) (18)'!$E$25</f>
        <v>Error</v>
      </c>
      <c r="H144" s="3"/>
    </row>
    <row r="145" spans="1:8" ht="15" x14ac:dyDescent="0.2">
      <c r="A145" s="3"/>
      <c r="B145" s="98"/>
      <c r="C145" s="98"/>
      <c r="D145" s="98"/>
      <c r="E145" s="98"/>
      <c r="F145" s="98"/>
      <c r="G145" s="98"/>
      <c r="H145" s="3"/>
    </row>
    <row r="146" spans="1:8" ht="15" x14ac:dyDescent="0.2">
      <c r="A146" s="3"/>
      <c r="B146" s="98"/>
      <c r="C146" s="364" t="s">
        <v>422</v>
      </c>
      <c r="D146" s="379"/>
      <c r="E146" s="364"/>
      <c r="F146" s="327" t="str">
        <f>'ABF 5 (19)'!$C$76</f>
        <v>Story Co. box or % of multi-county:</v>
      </c>
      <c r="G146" s="375" t="str">
        <f>'ABF 5 (19)'!$D$76</f>
        <v>O.K.</v>
      </c>
      <c r="H146" s="3"/>
    </row>
    <row r="147" spans="1:8" ht="15" x14ac:dyDescent="0.2">
      <c r="A147" s="3"/>
      <c r="B147" s="98"/>
      <c r="C147" s="361"/>
      <c r="D147" s="368"/>
      <c r="E147" s="361"/>
      <c r="F147" s="339" t="str">
        <f>'ABF 5 (19)'!$C$77</f>
        <v>Units of Service filled in?</v>
      </c>
      <c r="G147" s="376" t="str">
        <f>'ABF 5 (19)'!$D$77</f>
        <v>O.K.</v>
      </c>
      <c r="H147" s="3"/>
    </row>
    <row r="148" spans="1:8" ht="15" x14ac:dyDescent="0.2">
      <c r="A148" s="3"/>
      <c r="B148" s="98"/>
      <c r="C148" s="361"/>
      <c r="D148" s="368"/>
      <c r="E148" s="361"/>
      <c r="F148" s="339" t="str">
        <f>'ABF 5 (19)'!$C$78</f>
        <v>Total Participants listed?</v>
      </c>
      <c r="G148" s="376" t="str">
        <f>'ABF 5 (19)'!$D$78</f>
        <v>O.K.</v>
      </c>
      <c r="H148" s="3"/>
    </row>
    <row r="149" spans="1:8" ht="15" x14ac:dyDescent="0.2">
      <c r="A149" s="3"/>
      <c r="B149" s="98"/>
      <c r="C149" s="361"/>
      <c r="D149" s="368"/>
      <c r="E149" s="361"/>
      <c r="F149" s="339" t="str">
        <f>'ABF 5 (19)'!$C$79</f>
        <v>Story County Participants listed?</v>
      </c>
      <c r="G149" s="376" t="str">
        <f>'ABF 5 (19)'!$D$79</f>
        <v>O.K.</v>
      </c>
      <c r="H149" s="3"/>
    </row>
    <row r="150" spans="1:8" ht="15" x14ac:dyDescent="0.2">
      <c r="A150" s="3"/>
      <c r="B150" s="98"/>
      <c r="C150" s="361"/>
      <c r="D150" s="370"/>
      <c r="E150" s="367"/>
      <c r="F150" s="367"/>
      <c r="G150" s="380"/>
      <c r="H150" s="3"/>
    </row>
    <row r="151" spans="1:8" ht="15" x14ac:dyDescent="0.2">
      <c r="A151" s="3"/>
      <c r="B151" s="98"/>
      <c r="C151" s="98" t="s">
        <v>423</v>
      </c>
      <c r="D151" s="379"/>
      <c r="E151" s="364"/>
      <c r="F151" s="327" t="str">
        <f>'ABF 5(O) (19)'!$D$20</f>
        <v>Clients/Units filled in?</v>
      </c>
      <c r="G151" s="375" t="str">
        <f>'ABF 5(O) (19)'!$E$20</f>
        <v>Error</v>
      </c>
      <c r="H151" s="3"/>
    </row>
    <row r="152" spans="1:8" ht="15" x14ac:dyDescent="0.2">
      <c r="A152" s="3"/>
      <c r="B152" s="98"/>
      <c r="C152" s="98"/>
      <c r="D152" s="368"/>
      <c r="E152" s="361"/>
      <c r="F152" s="339" t="str">
        <f>'ABF 5(O) (19)'!$D$21</f>
        <v>Program/Service Description filled in?</v>
      </c>
      <c r="G152" s="376" t="str">
        <f>'ABF 5(O) (19)'!$E$21</f>
        <v>Error</v>
      </c>
      <c r="H152" s="3"/>
    </row>
    <row r="153" spans="1:8" ht="15" x14ac:dyDescent="0.2">
      <c r="A153" s="3"/>
      <c r="B153" s="98"/>
      <c r="C153" s="98"/>
      <c r="D153" s="368"/>
      <c r="E153" s="361"/>
      <c r="F153" s="339" t="str">
        <f>'ABF 5(O) (19)'!$D$22</f>
        <v>Impact Measurements filled in?</v>
      </c>
      <c r="G153" s="376" t="str">
        <f>'ABF 5(O) (19)'!$E$22</f>
        <v>Error</v>
      </c>
      <c r="H153" s="3"/>
    </row>
    <row r="154" spans="1:8" ht="15" x14ac:dyDescent="0.2">
      <c r="A154" s="3"/>
      <c r="B154" s="98"/>
      <c r="C154" s="98"/>
      <c r="D154" s="368"/>
      <c r="E154" s="361"/>
      <c r="F154" s="339" t="str">
        <f>'ABF 5(O) (19)'!$D$23</f>
        <v>Outcomes filled in?</v>
      </c>
      <c r="G154" s="376" t="str">
        <f>'ABF 5(O) (19)'!$E$23</f>
        <v>Error</v>
      </c>
      <c r="H154" s="3"/>
    </row>
    <row r="155" spans="1:8" ht="15" x14ac:dyDescent="0.2">
      <c r="A155" s="3"/>
      <c r="B155" s="98"/>
      <c r="C155" s="98"/>
      <c r="D155" s="368"/>
      <c r="E155" s="361"/>
      <c r="F155" s="339" t="str">
        <f>'ABF 5(O) (19)'!$D$24</f>
        <v>Justification filled in?</v>
      </c>
      <c r="G155" s="376" t="str">
        <f>'ABF 5(O) (19)'!$E$24</f>
        <v>Error</v>
      </c>
      <c r="H155" s="3"/>
    </row>
    <row r="156" spans="1:8" ht="15" x14ac:dyDescent="0.2">
      <c r="A156" s="3"/>
      <c r="B156" s="98"/>
      <c r="C156" s="98"/>
      <c r="D156" s="370"/>
      <c r="E156" s="367"/>
      <c r="F156" s="377" t="str">
        <f>'ABF 5(O) (19)'!$D$25</f>
        <v>Anticipated challenges filled in?</v>
      </c>
      <c r="G156" s="378" t="str">
        <f>'ABF 5(O) (19)'!$E$25</f>
        <v>Error</v>
      </c>
      <c r="H156" s="3"/>
    </row>
    <row r="157" spans="1:8" ht="15" x14ac:dyDescent="0.2">
      <c r="A157" s="3"/>
      <c r="B157" s="98"/>
      <c r="C157" s="98"/>
      <c r="D157" s="98"/>
      <c r="E157" s="98"/>
      <c r="F157" s="98"/>
      <c r="G157" s="98"/>
      <c r="H157" s="3"/>
    </row>
    <row r="158" spans="1:8" ht="15" x14ac:dyDescent="0.2">
      <c r="A158" s="3"/>
      <c r="B158" s="98"/>
      <c r="C158" s="364" t="s">
        <v>424</v>
      </c>
      <c r="D158" s="379"/>
      <c r="E158" s="364"/>
      <c r="F158" s="327" t="str">
        <f>'ABF 5 (20)'!$C$76</f>
        <v>Story Co. box or % of multi-county:</v>
      </c>
      <c r="G158" s="375" t="str">
        <f>'ABF 5 (20)'!$D$76</f>
        <v>O.K.</v>
      </c>
      <c r="H158" s="3"/>
    </row>
    <row r="159" spans="1:8" ht="15" x14ac:dyDescent="0.2">
      <c r="A159" s="3"/>
      <c r="B159" s="98"/>
      <c r="C159" s="361"/>
      <c r="D159" s="368"/>
      <c r="E159" s="361"/>
      <c r="F159" s="339" t="str">
        <f>'ABF 5 (20)'!$C$77</f>
        <v>Units of Service filled in?</v>
      </c>
      <c r="G159" s="376" t="str">
        <f>'ABF 5 (20)'!$D$77</f>
        <v>O.K.</v>
      </c>
      <c r="H159" s="3"/>
    </row>
    <row r="160" spans="1:8" ht="15" x14ac:dyDescent="0.2">
      <c r="A160" s="3"/>
      <c r="B160" s="98"/>
      <c r="C160" s="361"/>
      <c r="D160" s="368"/>
      <c r="E160" s="361"/>
      <c r="F160" s="339" t="str">
        <f>'ABF 5 (20)'!$C$78</f>
        <v>Total Participants listed?</v>
      </c>
      <c r="G160" s="376" t="str">
        <f>'ABF 5 (20)'!$D$78</f>
        <v>O.K.</v>
      </c>
      <c r="H160" s="3"/>
    </row>
    <row r="161" spans="1:8" ht="15" x14ac:dyDescent="0.2">
      <c r="A161" s="3"/>
      <c r="B161" s="98"/>
      <c r="C161" s="361"/>
      <c r="D161" s="368"/>
      <c r="E161" s="361"/>
      <c r="F161" s="339" t="str">
        <f>'ABF 5 (20)'!$C$79</f>
        <v>Story County Participants listed?</v>
      </c>
      <c r="G161" s="376" t="str">
        <f>'ABF 5 (20)'!$D$79</f>
        <v>O.K.</v>
      </c>
      <c r="H161" s="3"/>
    </row>
    <row r="162" spans="1:8" ht="15" x14ac:dyDescent="0.2">
      <c r="A162" s="3"/>
      <c r="B162" s="98"/>
      <c r="C162" s="361"/>
      <c r="D162" s="370"/>
      <c r="E162" s="367"/>
      <c r="F162" s="367"/>
      <c r="G162" s="380"/>
      <c r="H162" s="3"/>
    </row>
    <row r="163" spans="1:8" ht="15" x14ac:dyDescent="0.2">
      <c r="A163" s="3"/>
      <c r="B163" s="98"/>
      <c r="C163" s="98" t="s">
        <v>426</v>
      </c>
      <c r="D163" s="379"/>
      <c r="E163" s="364"/>
      <c r="F163" s="327" t="str">
        <f>'ABF 5(O) (20)'!$D$20</f>
        <v>Clients/Units filled in?</v>
      </c>
      <c r="G163" s="375" t="str">
        <f>'ABF 5(O) (20)'!$E$20</f>
        <v>Error</v>
      </c>
      <c r="H163" s="3"/>
    </row>
    <row r="164" spans="1:8" ht="15" x14ac:dyDescent="0.2">
      <c r="A164" s="3"/>
      <c r="B164" s="98"/>
      <c r="C164" s="3"/>
      <c r="D164" s="368"/>
      <c r="E164" s="361"/>
      <c r="F164" s="339" t="str">
        <f>'ABF 5(O) (20)'!$D$21</f>
        <v>Program/Service Description filled in?</v>
      </c>
      <c r="G164" s="376" t="str">
        <f>'ABF 5(O) (20)'!$E$21</f>
        <v>Error</v>
      </c>
      <c r="H164" s="3"/>
    </row>
    <row r="165" spans="1:8" ht="15" x14ac:dyDescent="0.2">
      <c r="A165" s="3"/>
      <c r="B165" s="98"/>
      <c r="C165" s="98"/>
      <c r="D165" s="368"/>
      <c r="E165" s="361"/>
      <c r="F165" s="339" t="str">
        <f>'ABF 5(O) (20)'!$D$22</f>
        <v>Impact Measurements filled in?</v>
      </c>
      <c r="G165" s="376" t="str">
        <f>'ABF 5(O) (20)'!$E$22</f>
        <v>Error</v>
      </c>
      <c r="H165" s="3"/>
    </row>
    <row r="166" spans="1:8" ht="15" x14ac:dyDescent="0.2">
      <c r="A166" s="3"/>
      <c r="B166" s="98"/>
      <c r="C166" s="98"/>
      <c r="D166" s="368"/>
      <c r="E166" s="361"/>
      <c r="F166" s="339" t="str">
        <f>'ABF 5(O) (20)'!$D$23</f>
        <v>Outcomes filled in?</v>
      </c>
      <c r="G166" s="376" t="str">
        <f>'ABF 5(O) (20)'!$E$23</f>
        <v>Error</v>
      </c>
      <c r="H166" s="3"/>
    </row>
    <row r="167" spans="1:8" ht="15" x14ac:dyDescent="0.2">
      <c r="A167" s="3"/>
      <c r="B167" s="98"/>
      <c r="C167" s="98"/>
      <c r="D167" s="368"/>
      <c r="E167" s="361"/>
      <c r="F167" s="339" t="str">
        <f>'ABF 5(O) (20)'!$D$24</f>
        <v>Justification filled in?</v>
      </c>
      <c r="G167" s="376" t="str">
        <f>'ABF 5(O) (20)'!$E$24</f>
        <v>Error</v>
      </c>
      <c r="H167" s="3"/>
    </row>
    <row r="168" spans="1:8" ht="15" x14ac:dyDescent="0.2">
      <c r="A168" s="3"/>
      <c r="B168" s="98"/>
      <c r="C168" s="98"/>
      <c r="D168" s="370"/>
      <c r="E168" s="367"/>
      <c r="F168" s="377" t="str">
        <f>'ABF 5(O) (20)'!$D$25</f>
        <v>Anticipated challenges filled in?</v>
      </c>
      <c r="G168" s="378" t="str">
        <f>'ABF 5(O) (20)'!$E$25</f>
        <v>Error</v>
      </c>
      <c r="H168" s="3"/>
    </row>
    <row r="169" spans="1:8" ht="15" x14ac:dyDescent="0.2">
      <c r="A169" s="3"/>
      <c r="B169" s="98"/>
      <c r="C169" s="98"/>
      <c r="D169" s="98"/>
      <c r="E169" s="98"/>
      <c r="F169" s="98"/>
      <c r="G169" s="98"/>
      <c r="H169" s="3"/>
    </row>
    <row r="170" spans="1:8" ht="15" x14ac:dyDescent="0.2">
      <c r="A170" s="3"/>
      <c r="B170" s="98"/>
      <c r="C170" s="364" t="s">
        <v>427</v>
      </c>
      <c r="D170" s="379"/>
      <c r="E170" s="364"/>
      <c r="F170" s="327" t="str">
        <f>'ABF 5 (21)'!$C$76</f>
        <v>Story Co. box or % of multi-county:</v>
      </c>
      <c r="G170" s="375" t="str">
        <f>'ABF 5 (21)'!$D$76</f>
        <v>O.K.</v>
      </c>
      <c r="H170" s="3"/>
    </row>
    <row r="171" spans="1:8" ht="15" x14ac:dyDescent="0.2">
      <c r="A171" s="3"/>
      <c r="B171" s="98"/>
      <c r="C171" s="361"/>
      <c r="D171" s="368"/>
      <c r="E171" s="361"/>
      <c r="F171" s="339" t="str">
        <f>'ABF 5 (21)'!$C$77</f>
        <v>Units of Service filled in?</v>
      </c>
      <c r="G171" s="376" t="str">
        <f>'ABF 5 (21)'!$D$77</f>
        <v>O.K.</v>
      </c>
      <c r="H171" s="3"/>
    </row>
    <row r="172" spans="1:8" ht="15" x14ac:dyDescent="0.2">
      <c r="A172" s="3"/>
      <c r="B172" s="98"/>
      <c r="C172" s="361"/>
      <c r="D172" s="368"/>
      <c r="E172" s="361"/>
      <c r="F172" s="339" t="str">
        <f>'ABF 5 (21)'!$C$78</f>
        <v>Total Participants listed?</v>
      </c>
      <c r="G172" s="376" t="str">
        <f>'ABF 5 (21)'!$D$78</f>
        <v>O.K.</v>
      </c>
      <c r="H172" s="3"/>
    </row>
    <row r="173" spans="1:8" ht="15" x14ac:dyDescent="0.2">
      <c r="A173" s="3"/>
      <c r="B173" s="98"/>
      <c r="C173" s="361"/>
      <c r="D173" s="368"/>
      <c r="E173" s="361"/>
      <c r="F173" s="339" t="str">
        <f>'ABF 5 (21)'!$C$79</f>
        <v>Story County Participants listed?</v>
      </c>
      <c r="G173" s="376" t="str">
        <f>'ABF 5 (21)'!$D$79</f>
        <v>O.K.</v>
      </c>
      <c r="H173" s="3"/>
    </row>
    <row r="174" spans="1:8" ht="15" x14ac:dyDescent="0.2">
      <c r="A174" s="3"/>
      <c r="B174" s="98"/>
      <c r="C174" s="361"/>
      <c r="D174" s="370"/>
      <c r="E174" s="367"/>
      <c r="F174" s="367"/>
      <c r="G174" s="380"/>
      <c r="H174" s="3"/>
    </row>
    <row r="175" spans="1:8" ht="15" x14ac:dyDescent="0.2">
      <c r="A175" s="3"/>
      <c r="B175" s="98"/>
      <c r="C175" s="98" t="s">
        <v>425</v>
      </c>
      <c r="D175" s="379"/>
      <c r="E175" s="364"/>
      <c r="F175" s="327" t="str">
        <f>'ABF 5(O) (21)'!$D$20</f>
        <v>Clients/Units filled in?</v>
      </c>
      <c r="G175" s="375" t="str">
        <f>'ABF 5(O) (21)'!$E$20</f>
        <v>Error</v>
      </c>
      <c r="H175" s="3"/>
    </row>
    <row r="176" spans="1:8" ht="15" x14ac:dyDescent="0.2">
      <c r="A176" s="3"/>
      <c r="B176" s="98"/>
      <c r="C176" s="361"/>
      <c r="D176" s="368"/>
      <c r="E176" s="361"/>
      <c r="F176" s="339" t="str">
        <f>'ABF 5(O) (21)'!$D$21</f>
        <v>Program/Service Description filled in?</v>
      </c>
      <c r="G176" s="376" t="str">
        <f>'ABF 5(O) (21)'!$E$21</f>
        <v>Error</v>
      </c>
      <c r="H176" s="3"/>
    </row>
    <row r="177" spans="1:8" ht="15" x14ac:dyDescent="0.2">
      <c r="A177" s="3"/>
      <c r="B177" s="98"/>
      <c r="C177" s="361"/>
      <c r="D177" s="368"/>
      <c r="E177" s="361"/>
      <c r="F177" s="339" t="str">
        <f>'ABF 5(O) (21)'!$D$22</f>
        <v>Impact Measurements filled in?</v>
      </c>
      <c r="G177" s="376" t="str">
        <f>'ABF 5(O) (21)'!$E$22</f>
        <v>Error</v>
      </c>
      <c r="H177" s="3"/>
    </row>
    <row r="178" spans="1:8" ht="15" x14ac:dyDescent="0.2">
      <c r="A178" s="3"/>
      <c r="B178" s="98"/>
      <c r="C178" s="3"/>
      <c r="D178" s="368"/>
      <c r="E178" s="361"/>
      <c r="F178" s="339" t="str">
        <f>'ABF 5(O) (21)'!$D$23</f>
        <v>Outcomes filled in?</v>
      </c>
      <c r="G178" s="376" t="str">
        <f>'ABF 5(O) (21)'!$E$23</f>
        <v>Error</v>
      </c>
      <c r="H178" s="3"/>
    </row>
    <row r="179" spans="1:8" ht="15" x14ac:dyDescent="0.2">
      <c r="A179" s="3"/>
      <c r="B179" s="98"/>
      <c r="C179" s="3"/>
      <c r="D179" s="368"/>
      <c r="E179" s="361"/>
      <c r="F179" s="339" t="str">
        <f>'ABF 5(O) (21)'!$D$24</f>
        <v>Justification filled in?</v>
      </c>
      <c r="G179" s="376" t="str">
        <f>'ABF 5(O) (21)'!$E$24</f>
        <v>Error</v>
      </c>
      <c r="H179" s="3"/>
    </row>
    <row r="180" spans="1:8" ht="15" x14ac:dyDescent="0.2">
      <c r="A180" s="3"/>
      <c r="B180" s="98"/>
      <c r="C180" s="3"/>
      <c r="D180" s="370"/>
      <c r="E180" s="367"/>
      <c r="F180" s="377" t="str">
        <f>'ABF 5(O) (21)'!$D$25</f>
        <v>Anticipated challenges filled in?</v>
      </c>
      <c r="G180" s="378" t="str">
        <f>'ABF 5(O) (21)'!$E$25</f>
        <v>Error</v>
      </c>
      <c r="H180" s="3"/>
    </row>
    <row r="181" spans="1:8" ht="15" x14ac:dyDescent="0.2">
      <c r="A181" s="3"/>
      <c r="B181" s="98"/>
      <c r="C181" s="98"/>
      <c r="D181" s="98"/>
      <c r="E181" s="98"/>
      <c r="F181" s="98"/>
      <c r="G181" s="98"/>
      <c r="H181" s="3"/>
    </row>
    <row r="182" spans="1:8" ht="15" x14ac:dyDescent="0.2">
      <c r="A182" s="3"/>
      <c r="B182" s="98"/>
      <c r="C182" s="364" t="s">
        <v>428</v>
      </c>
      <c r="D182" s="379"/>
      <c r="E182" s="364"/>
      <c r="F182" s="327" t="str">
        <f>'ABF 5 (22)'!$C$76</f>
        <v>Story Co. box or % of multi-county:</v>
      </c>
      <c r="G182" s="375" t="str">
        <f>'ABF 5 (22)'!$D$76</f>
        <v>O.K.</v>
      </c>
      <c r="H182" s="3"/>
    </row>
    <row r="183" spans="1:8" ht="15" x14ac:dyDescent="0.2">
      <c r="A183" s="3"/>
      <c r="B183" s="98"/>
      <c r="C183" s="361"/>
      <c r="D183" s="368"/>
      <c r="E183" s="361"/>
      <c r="F183" s="339" t="str">
        <f>'ABF 5 (22)'!$C$77</f>
        <v>Units of Service filled in?</v>
      </c>
      <c r="G183" s="376" t="str">
        <f>'ABF 5 (22)'!$D$77</f>
        <v>O.K.</v>
      </c>
      <c r="H183" s="3"/>
    </row>
    <row r="184" spans="1:8" ht="15" x14ac:dyDescent="0.2">
      <c r="A184" s="3"/>
      <c r="B184" s="98"/>
      <c r="C184" s="361"/>
      <c r="D184" s="368"/>
      <c r="E184" s="361"/>
      <c r="F184" s="339" t="str">
        <f>'ABF 5 (22)'!$C$78</f>
        <v>Total Participants listed?</v>
      </c>
      <c r="G184" s="376" t="str">
        <f>'ABF 5 (22)'!$D$78</f>
        <v>O.K.</v>
      </c>
      <c r="H184" s="3"/>
    </row>
    <row r="185" spans="1:8" ht="15" x14ac:dyDescent="0.2">
      <c r="A185" s="3"/>
      <c r="B185" s="98"/>
      <c r="C185" s="361"/>
      <c r="D185" s="368"/>
      <c r="E185" s="361"/>
      <c r="F185" s="339" t="str">
        <f>'ABF 5 (22)'!$C$79</f>
        <v>Story County Participants listed?</v>
      </c>
      <c r="G185" s="376" t="str">
        <f>'ABF 5 (22)'!$D$79</f>
        <v>O.K.</v>
      </c>
      <c r="H185" s="3"/>
    </row>
    <row r="186" spans="1:8" ht="15" x14ac:dyDescent="0.2">
      <c r="A186" s="3"/>
      <c r="B186" s="98"/>
      <c r="C186" s="361"/>
      <c r="D186" s="370"/>
      <c r="E186" s="367"/>
      <c r="F186" s="367"/>
      <c r="G186" s="380"/>
      <c r="H186" s="3"/>
    </row>
    <row r="187" spans="1:8" ht="15" x14ac:dyDescent="0.2">
      <c r="A187" s="3"/>
      <c r="B187" s="98"/>
      <c r="C187" s="98" t="s">
        <v>429</v>
      </c>
      <c r="D187" s="379"/>
      <c r="E187" s="364"/>
      <c r="F187" s="327" t="str">
        <f>'ABF 5(O) (22)'!$D$20</f>
        <v>Clients/Units filled in?</v>
      </c>
      <c r="G187" s="375" t="str">
        <f>'ABF 5(O) (22)'!$E$20</f>
        <v>Error</v>
      </c>
      <c r="H187" s="3"/>
    </row>
    <row r="188" spans="1:8" ht="15" x14ac:dyDescent="0.2">
      <c r="A188" s="3"/>
      <c r="B188" s="98"/>
      <c r="C188" s="98"/>
      <c r="D188" s="368"/>
      <c r="E188" s="361"/>
      <c r="F188" s="339" t="str">
        <f>'ABF 5(O) (22)'!$D$21</f>
        <v>Program/Service Description filled in?</v>
      </c>
      <c r="G188" s="376" t="str">
        <f>'ABF 5(O) (22)'!$E$21</f>
        <v>Error</v>
      </c>
      <c r="H188" s="3"/>
    </row>
    <row r="189" spans="1:8" ht="15" x14ac:dyDescent="0.2">
      <c r="A189" s="3"/>
      <c r="B189" s="98"/>
      <c r="C189" s="98"/>
      <c r="D189" s="368"/>
      <c r="E189" s="361"/>
      <c r="F189" s="339" t="str">
        <f>'ABF 5(O) (22)'!$D$22</f>
        <v>Impact Measurements filled in?</v>
      </c>
      <c r="G189" s="376" t="str">
        <f>'ABF 5(O) (22)'!$E$22</f>
        <v>Error</v>
      </c>
      <c r="H189" s="3"/>
    </row>
    <row r="190" spans="1:8" ht="15" x14ac:dyDescent="0.2">
      <c r="A190" s="3"/>
      <c r="B190" s="98"/>
      <c r="C190" s="98"/>
      <c r="D190" s="368"/>
      <c r="E190" s="361"/>
      <c r="F190" s="339" t="str">
        <f>'ABF 5(O) (22)'!$D$23</f>
        <v>Outcomes filled in?</v>
      </c>
      <c r="G190" s="376" t="str">
        <f>'ABF 5(O) (22)'!$E$23</f>
        <v>Error</v>
      </c>
      <c r="H190" s="3"/>
    </row>
    <row r="191" spans="1:8" ht="15" x14ac:dyDescent="0.2">
      <c r="A191" s="3"/>
      <c r="B191" s="98"/>
      <c r="C191" s="98"/>
      <c r="D191" s="368"/>
      <c r="E191" s="361"/>
      <c r="F191" s="339" t="str">
        <f>'ABF 5(O) (22)'!$D$24</f>
        <v>Justification filled in?</v>
      </c>
      <c r="G191" s="376" t="str">
        <f>'ABF 5(O) (22)'!$E$24</f>
        <v>Error</v>
      </c>
      <c r="H191" s="3"/>
    </row>
    <row r="192" spans="1:8" ht="15" x14ac:dyDescent="0.2">
      <c r="A192" s="3"/>
      <c r="B192" s="98"/>
      <c r="C192" s="98"/>
      <c r="D192" s="370"/>
      <c r="E192" s="367"/>
      <c r="F192" s="377" t="str">
        <f>'ABF 5(O) (22)'!$D$25</f>
        <v>Anticipated challenges filled in?</v>
      </c>
      <c r="G192" s="378" t="str">
        <f>'ABF 5(O) (22)'!$E$25</f>
        <v>Error</v>
      </c>
      <c r="H192" s="3"/>
    </row>
    <row r="193" spans="1:8" ht="15" x14ac:dyDescent="0.2">
      <c r="A193" s="3"/>
      <c r="B193" s="98"/>
      <c r="C193" s="98"/>
      <c r="D193" s="98"/>
      <c r="E193" s="98"/>
      <c r="F193" s="98"/>
      <c r="G193" s="98"/>
      <c r="H193" s="3"/>
    </row>
    <row r="194" spans="1:8" ht="15" x14ac:dyDescent="0.2">
      <c r="A194" s="3"/>
      <c r="B194" s="98"/>
      <c r="C194" s="364" t="s">
        <v>524</v>
      </c>
      <c r="D194" s="379"/>
      <c r="E194" s="364"/>
      <c r="F194" s="327" t="str">
        <f>'ABF 5 (23)'!$C$76</f>
        <v>Story Co. box or % of multi-county:</v>
      </c>
      <c r="G194" s="375" t="str">
        <f>'ABF 5 (23)'!$D$76</f>
        <v>O.K.</v>
      </c>
      <c r="H194" s="3"/>
    </row>
    <row r="195" spans="1:8" ht="15" x14ac:dyDescent="0.2">
      <c r="A195" s="3"/>
      <c r="B195" s="98"/>
      <c r="C195" s="361"/>
      <c r="D195" s="368"/>
      <c r="E195" s="361"/>
      <c r="F195" s="339" t="str">
        <f>'ABF 5 (23)'!$C$77</f>
        <v>Units of Service filled in?</v>
      </c>
      <c r="G195" s="376" t="str">
        <f>'ABF 5 (23)'!$D$77</f>
        <v>O.K.</v>
      </c>
      <c r="H195" s="3"/>
    </row>
    <row r="196" spans="1:8" ht="15" x14ac:dyDescent="0.2">
      <c r="A196" s="3"/>
      <c r="B196" s="98"/>
      <c r="C196" s="361"/>
      <c r="D196" s="368"/>
      <c r="E196" s="361"/>
      <c r="F196" s="339" t="str">
        <f>'ABF 5 (23)'!$C$78</f>
        <v>Total Participants listed?</v>
      </c>
      <c r="G196" s="376" t="str">
        <f>'ABF 5 (23)'!$D$78</f>
        <v>O.K.</v>
      </c>
      <c r="H196" s="3"/>
    </row>
    <row r="197" spans="1:8" ht="15" x14ac:dyDescent="0.2">
      <c r="A197" s="3"/>
      <c r="B197" s="98"/>
      <c r="C197" s="361"/>
      <c r="D197" s="368"/>
      <c r="E197" s="361"/>
      <c r="F197" s="339" t="str">
        <f>'ABF 5 (23)'!$C$79</f>
        <v>Story County Participants listed?</v>
      </c>
      <c r="G197" s="376" t="str">
        <f>'ABF 5 (23)'!$D$79</f>
        <v>O.K.</v>
      </c>
      <c r="H197" s="3"/>
    </row>
    <row r="198" spans="1:8" ht="15" x14ac:dyDescent="0.2">
      <c r="A198" s="3"/>
      <c r="B198" s="98"/>
      <c r="C198" s="361"/>
      <c r="D198" s="370"/>
      <c r="E198" s="367"/>
      <c r="F198" s="367"/>
      <c r="G198" s="380"/>
      <c r="H198" s="3"/>
    </row>
    <row r="199" spans="1:8" ht="15" x14ac:dyDescent="0.2">
      <c r="A199" s="3"/>
      <c r="B199" s="98"/>
      <c r="C199" s="98" t="s">
        <v>525</v>
      </c>
      <c r="D199" s="379"/>
      <c r="E199" s="364"/>
      <c r="F199" s="327" t="str">
        <f>'ABF 5(O) (23)'!$D$20</f>
        <v>Clients/Units filled in?</v>
      </c>
      <c r="G199" s="375" t="str">
        <f>'ABF 5(O) (23)'!$E$20</f>
        <v>Error</v>
      </c>
      <c r="H199" s="3"/>
    </row>
    <row r="200" spans="1:8" ht="15" x14ac:dyDescent="0.2">
      <c r="A200" s="3"/>
      <c r="B200" s="98"/>
      <c r="C200" s="98"/>
      <c r="D200" s="368"/>
      <c r="E200" s="361"/>
      <c r="F200" s="339" t="str">
        <f>'ABF 5(O) (23)'!$D$21</f>
        <v>Program/Service Description filled in?</v>
      </c>
      <c r="G200" s="376" t="str">
        <f>'ABF 5(O) (23)'!$E$21</f>
        <v>Error</v>
      </c>
      <c r="H200" s="3"/>
    </row>
    <row r="201" spans="1:8" ht="15" x14ac:dyDescent="0.2">
      <c r="A201" s="3"/>
      <c r="B201" s="98"/>
      <c r="C201" s="98"/>
      <c r="D201" s="368"/>
      <c r="E201" s="361"/>
      <c r="F201" s="339" t="str">
        <f>'ABF 5(O) (23)'!$D$22</f>
        <v>Impact Measurements filled in?</v>
      </c>
      <c r="G201" s="376" t="str">
        <f>'ABF 5(O) (23)'!$E$22</f>
        <v>Error</v>
      </c>
      <c r="H201" s="3"/>
    </row>
    <row r="202" spans="1:8" ht="15" x14ac:dyDescent="0.2">
      <c r="A202" s="3"/>
      <c r="B202" s="98"/>
      <c r="C202" s="98"/>
      <c r="D202" s="368"/>
      <c r="E202" s="361"/>
      <c r="F202" s="339" t="str">
        <f>'ABF 5(O) (23)'!$D$23</f>
        <v>Outcomes filled in?</v>
      </c>
      <c r="G202" s="376" t="str">
        <f>'ABF 5(O) (23)'!$E$23</f>
        <v>Error</v>
      </c>
      <c r="H202" s="3"/>
    </row>
    <row r="203" spans="1:8" ht="15" x14ac:dyDescent="0.2">
      <c r="A203" s="3"/>
      <c r="B203" s="98"/>
      <c r="C203" s="98"/>
      <c r="D203" s="368"/>
      <c r="E203" s="361"/>
      <c r="F203" s="339" t="str">
        <f>'ABF 5(O) (23)'!$D$24</f>
        <v>Justification filled in?</v>
      </c>
      <c r="G203" s="376" t="str">
        <f>'ABF 5(O) (23)'!$E$24</f>
        <v>Error</v>
      </c>
      <c r="H203" s="3"/>
    </row>
    <row r="204" spans="1:8" ht="15" x14ac:dyDescent="0.2">
      <c r="A204" s="3"/>
      <c r="B204" s="98"/>
      <c r="C204" s="98"/>
      <c r="D204" s="370"/>
      <c r="E204" s="367"/>
      <c r="F204" s="377" t="str">
        <f>'ABF 5(O) (23)'!$D$25</f>
        <v>Anticipated challenges filled in?</v>
      </c>
      <c r="G204" s="378" t="str">
        <f>'ABF 5(O) (23)'!$E$25</f>
        <v>Error</v>
      </c>
      <c r="H204" s="3"/>
    </row>
    <row r="205" spans="1:8" ht="15" x14ac:dyDescent="0.2">
      <c r="A205" s="3"/>
      <c r="B205" s="98"/>
      <c r="C205" s="98"/>
      <c r="D205" s="98"/>
      <c r="E205" s="98"/>
      <c r="F205" s="98"/>
      <c r="G205" s="98"/>
      <c r="H205" s="3"/>
    </row>
    <row r="206" spans="1:8" ht="15" x14ac:dyDescent="0.2">
      <c r="A206" s="3"/>
      <c r="B206" s="98"/>
      <c r="C206" s="364" t="s">
        <v>526</v>
      </c>
      <c r="D206" s="379"/>
      <c r="E206" s="364"/>
      <c r="F206" s="327" t="str">
        <f>'ABF 5 (24)'!$C$76</f>
        <v>Story Co. box or % of multi-county:</v>
      </c>
      <c r="G206" s="375" t="str">
        <f>'ABF 5 (24)'!$D$76</f>
        <v>O.K.</v>
      </c>
      <c r="H206" s="3"/>
    </row>
    <row r="207" spans="1:8" ht="15" x14ac:dyDescent="0.2">
      <c r="A207" s="3"/>
      <c r="B207" s="98"/>
      <c r="C207" s="361"/>
      <c r="D207" s="368"/>
      <c r="E207" s="361"/>
      <c r="F207" s="339" t="str">
        <f>'ABF 5 (24)'!$C$77</f>
        <v>Units of Service filled in?</v>
      </c>
      <c r="G207" s="376" t="str">
        <f>'ABF 5 (24)'!$D$77</f>
        <v>O.K.</v>
      </c>
      <c r="H207" s="3"/>
    </row>
    <row r="208" spans="1:8" ht="15" x14ac:dyDescent="0.2">
      <c r="A208" s="3"/>
      <c r="B208" s="98"/>
      <c r="C208" s="361"/>
      <c r="D208" s="368"/>
      <c r="E208" s="361"/>
      <c r="F208" s="339" t="str">
        <f>'ABF 5 (24)'!$C$78</f>
        <v>Total Participants listed?</v>
      </c>
      <c r="G208" s="376" t="str">
        <f>'ABF 5 (24)'!$D$78</f>
        <v>O.K.</v>
      </c>
      <c r="H208" s="3"/>
    </row>
    <row r="209" spans="1:8" ht="15" x14ac:dyDescent="0.2">
      <c r="A209" s="3"/>
      <c r="B209" s="98"/>
      <c r="C209" s="361"/>
      <c r="D209" s="368"/>
      <c r="E209" s="361"/>
      <c r="F209" s="339" t="str">
        <f>'ABF 5 (24)'!$C$79</f>
        <v>Story County Participants listed?</v>
      </c>
      <c r="G209" s="376" t="str">
        <f>'ABF 5 (24)'!$D$79</f>
        <v>O.K.</v>
      </c>
      <c r="H209" s="3"/>
    </row>
    <row r="210" spans="1:8" ht="15" x14ac:dyDescent="0.2">
      <c r="A210" s="3"/>
      <c r="B210" s="98"/>
      <c r="C210" s="361"/>
      <c r="D210" s="370"/>
      <c r="E210" s="367"/>
      <c r="F210" s="367"/>
      <c r="G210" s="380"/>
      <c r="H210" s="3"/>
    </row>
    <row r="211" spans="1:8" ht="15" x14ac:dyDescent="0.2">
      <c r="A211" s="3"/>
      <c r="B211" s="98"/>
      <c r="C211" s="98" t="s">
        <v>527</v>
      </c>
      <c r="D211" s="379"/>
      <c r="E211" s="364"/>
      <c r="F211" s="327" t="str">
        <f>'ABF 5(O) (24)'!$D$20</f>
        <v>Clients/Units filled in?</v>
      </c>
      <c r="G211" s="375" t="str">
        <f>'ABF 5(O) (24)'!$E$20</f>
        <v>Error</v>
      </c>
      <c r="H211" s="3"/>
    </row>
    <row r="212" spans="1:8" ht="15" x14ac:dyDescent="0.2">
      <c r="A212" s="3"/>
      <c r="B212" s="98"/>
      <c r="C212" s="98"/>
      <c r="D212" s="368"/>
      <c r="E212" s="361"/>
      <c r="F212" s="339" t="str">
        <f>'ABF 5(O) (24)'!$D$21</f>
        <v>Program/Service Description filled in?</v>
      </c>
      <c r="G212" s="376" t="str">
        <f>'ABF 5(O) (24)'!$E$21</f>
        <v>Error</v>
      </c>
      <c r="H212" s="3"/>
    </row>
    <row r="213" spans="1:8" ht="15" x14ac:dyDescent="0.2">
      <c r="A213" s="3"/>
      <c r="B213" s="98"/>
      <c r="C213" s="98"/>
      <c r="D213" s="368"/>
      <c r="E213" s="361"/>
      <c r="F213" s="339" t="str">
        <f>'ABF 5(O) (24)'!$D$22</f>
        <v>Impact Measurements filled in?</v>
      </c>
      <c r="G213" s="376" t="str">
        <f>'ABF 5(O) (24)'!$E$22</f>
        <v>Error</v>
      </c>
      <c r="H213" s="3"/>
    </row>
    <row r="214" spans="1:8" ht="15" x14ac:dyDescent="0.2">
      <c r="A214" s="3"/>
      <c r="B214" s="98"/>
      <c r="C214" s="98"/>
      <c r="D214" s="368"/>
      <c r="E214" s="361"/>
      <c r="F214" s="339" t="str">
        <f>'ABF 5(O) (24)'!$D$23</f>
        <v>Outcomes filled in?</v>
      </c>
      <c r="G214" s="376" t="str">
        <f>'ABF 5(O) (24)'!$E$23</f>
        <v>Error</v>
      </c>
      <c r="H214" s="3"/>
    </row>
    <row r="215" spans="1:8" ht="15" x14ac:dyDescent="0.2">
      <c r="A215" s="3"/>
      <c r="B215" s="98"/>
      <c r="C215" s="98"/>
      <c r="D215" s="368"/>
      <c r="E215" s="361"/>
      <c r="F215" s="339" t="str">
        <f>'ABF 5(O) (24)'!$D$24</f>
        <v>Justification filled in?</v>
      </c>
      <c r="G215" s="376" t="str">
        <f>'ABF 5(O) (24)'!$E$24</f>
        <v>Error</v>
      </c>
      <c r="H215" s="3"/>
    </row>
    <row r="216" spans="1:8" ht="15" x14ac:dyDescent="0.2">
      <c r="A216" s="3"/>
      <c r="B216" s="98"/>
      <c r="C216" s="98"/>
      <c r="D216" s="370"/>
      <c r="E216" s="367"/>
      <c r="F216" s="377" t="str">
        <f>'ABF 5(O) (24)'!$D$25</f>
        <v>Anticipated challenges filled in?</v>
      </c>
      <c r="G216" s="378" t="str">
        <f>'ABF 5(O) (24)'!$E$25</f>
        <v>Error</v>
      </c>
      <c r="H216" s="3"/>
    </row>
    <row r="217" spans="1:8" ht="15" x14ac:dyDescent="0.2">
      <c r="A217" s="3"/>
      <c r="B217" s="98"/>
      <c r="C217" s="98"/>
      <c r="D217" s="98"/>
      <c r="E217" s="98"/>
      <c r="F217" s="98"/>
      <c r="G217" s="98"/>
      <c r="H217" s="3"/>
    </row>
    <row r="218" spans="1:8" ht="15" x14ac:dyDescent="0.2">
      <c r="A218" s="3"/>
      <c r="B218" s="98"/>
      <c r="C218" s="364" t="s">
        <v>528</v>
      </c>
      <c r="D218" s="379"/>
      <c r="E218" s="364"/>
      <c r="F218" s="327" t="str">
        <f>'ABF 5 (25)'!$C$76</f>
        <v>Story Co. box or % of multi-county:</v>
      </c>
      <c r="G218" s="375" t="str">
        <f>'ABF 5 (25)'!$D$76</f>
        <v>O.K.</v>
      </c>
      <c r="H218" s="3"/>
    </row>
    <row r="219" spans="1:8" ht="15" x14ac:dyDescent="0.2">
      <c r="A219" s="3"/>
      <c r="B219" s="98"/>
      <c r="C219" s="361"/>
      <c r="D219" s="368"/>
      <c r="E219" s="361"/>
      <c r="F219" s="339" t="str">
        <f>'ABF 5 (25)'!$C$77</f>
        <v>Units of Service filled in?</v>
      </c>
      <c r="G219" s="376" t="str">
        <f>'ABF 5 (25)'!$D$77</f>
        <v>O.K.</v>
      </c>
      <c r="H219" s="3"/>
    </row>
    <row r="220" spans="1:8" ht="15" x14ac:dyDescent="0.2">
      <c r="A220" s="3"/>
      <c r="B220" s="98"/>
      <c r="C220" s="361"/>
      <c r="D220" s="368"/>
      <c r="E220" s="361"/>
      <c r="F220" s="339" t="str">
        <f>'ABF 5 (25)'!$C$78</f>
        <v>Total Participants listed?</v>
      </c>
      <c r="G220" s="376" t="str">
        <f>'ABF 5 (25)'!$D$78</f>
        <v>O.K.</v>
      </c>
      <c r="H220" s="3"/>
    </row>
    <row r="221" spans="1:8" ht="15" x14ac:dyDescent="0.2">
      <c r="A221" s="3"/>
      <c r="B221" s="98"/>
      <c r="C221" s="361"/>
      <c r="D221" s="368"/>
      <c r="E221" s="361"/>
      <c r="F221" s="339" t="str">
        <f>'ABF 5 (25)'!$C$79</f>
        <v>Story County Participants listed?</v>
      </c>
      <c r="G221" s="376" t="str">
        <f>'ABF 5 (25)'!$D$79</f>
        <v>O.K.</v>
      </c>
      <c r="H221" s="3"/>
    </row>
    <row r="222" spans="1:8" ht="15" x14ac:dyDescent="0.2">
      <c r="A222" s="3"/>
      <c r="B222" s="98"/>
      <c r="C222" s="361"/>
      <c r="D222" s="370"/>
      <c r="E222" s="367"/>
      <c r="F222" s="367"/>
      <c r="G222" s="380"/>
      <c r="H222" s="3"/>
    </row>
    <row r="223" spans="1:8" ht="15" x14ac:dyDescent="0.2">
      <c r="A223" s="3"/>
      <c r="B223" s="98"/>
      <c r="C223" s="98" t="s">
        <v>529</v>
      </c>
      <c r="D223" s="379"/>
      <c r="E223" s="364"/>
      <c r="F223" s="327" t="str">
        <f>'ABF 5(O) (25)'!$D$20</f>
        <v>Clients/Units filled in?</v>
      </c>
      <c r="G223" s="375" t="str">
        <f>'ABF 5(O) (25)'!$E$20</f>
        <v>Error</v>
      </c>
      <c r="H223" s="3"/>
    </row>
    <row r="224" spans="1:8" ht="15" x14ac:dyDescent="0.2">
      <c r="A224" s="3"/>
      <c r="B224" s="98"/>
      <c r="C224" s="98"/>
      <c r="D224" s="368"/>
      <c r="E224" s="361"/>
      <c r="F224" s="339" t="str">
        <f>'ABF 5(O) (25)'!$D$21</f>
        <v>Program/Service Description filled in?</v>
      </c>
      <c r="G224" s="376" t="str">
        <f>'ABF 5(O) (25)'!$E$21</f>
        <v>Error</v>
      </c>
      <c r="H224" s="3"/>
    </row>
    <row r="225" spans="1:8" ht="15" x14ac:dyDescent="0.2">
      <c r="A225" s="3"/>
      <c r="B225" s="98"/>
      <c r="C225" s="98"/>
      <c r="D225" s="368"/>
      <c r="E225" s="361"/>
      <c r="F225" s="339" t="str">
        <f>'ABF 5(O) (25)'!$D$22</f>
        <v>Impact Measurements filled in?</v>
      </c>
      <c r="G225" s="376" t="str">
        <f>'ABF 5(O) (25)'!$E$22</f>
        <v>Error</v>
      </c>
      <c r="H225" s="3"/>
    </row>
    <row r="226" spans="1:8" ht="15" x14ac:dyDescent="0.2">
      <c r="A226" s="3"/>
      <c r="B226" s="98"/>
      <c r="C226" s="98"/>
      <c r="D226" s="368"/>
      <c r="E226" s="361"/>
      <c r="F226" s="339" t="str">
        <f>'ABF 5(O) (25)'!$D$23</f>
        <v>Outcomes filled in?</v>
      </c>
      <c r="G226" s="376" t="str">
        <f>'ABF 5(O) (25)'!$E$23</f>
        <v>Error</v>
      </c>
      <c r="H226" s="3"/>
    </row>
    <row r="227" spans="1:8" ht="15" x14ac:dyDescent="0.2">
      <c r="A227" s="3"/>
      <c r="B227" s="98"/>
      <c r="C227" s="98"/>
      <c r="D227" s="368"/>
      <c r="E227" s="361"/>
      <c r="F227" s="339" t="str">
        <f>'ABF 5(O) (25)'!$D$24</f>
        <v>Justification filled in?</v>
      </c>
      <c r="G227" s="376" t="str">
        <f>'ABF 5(O) (25)'!$E$24</f>
        <v>Error</v>
      </c>
      <c r="H227" s="3"/>
    </row>
    <row r="228" spans="1:8" ht="15" x14ac:dyDescent="0.2">
      <c r="A228" s="3"/>
      <c r="B228" s="98"/>
      <c r="C228" s="98"/>
      <c r="D228" s="370"/>
      <c r="E228" s="367"/>
      <c r="F228" s="377" t="str">
        <f>'ABF 5(O) (25)'!$D$25</f>
        <v>Anticipated challenges filled in?</v>
      </c>
      <c r="G228" s="378" t="str">
        <f>'ABF 5(O) (25)'!$E$25</f>
        <v>Error</v>
      </c>
      <c r="H228" s="3"/>
    </row>
    <row r="229" spans="1:8" ht="15" x14ac:dyDescent="0.2">
      <c r="A229" s="3"/>
      <c r="B229" s="98"/>
      <c r="C229" s="98"/>
      <c r="D229" s="98"/>
      <c r="E229" s="98"/>
      <c r="F229" s="98"/>
      <c r="G229" s="98"/>
      <c r="H229" s="3"/>
    </row>
    <row r="230" spans="1:8" ht="15" x14ac:dyDescent="0.2">
      <c r="A230" s="3"/>
      <c r="B230" s="98"/>
      <c r="C230" s="364" t="s">
        <v>530</v>
      </c>
      <c r="D230" s="379"/>
      <c r="E230" s="364"/>
      <c r="F230" s="327" t="str">
        <f>'ABF 5 (26)'!$C$76</f>
        <v>Story Co. box or % of multi-county:</v>
      </c>
      <c r="G230" s="375" t="str">
        <f>'ABF 5 (26)'!$D$76</f>
        <v>O.K.</v>
      </c>
      <c r="H230" s="3"/>
    </row>
    <row r="231" spans="1:8" ht="15" x14ac:dyDescent="0.2">
      <c r="A231" s="3"/>
      <c r="B231" s="98"/>
      <c r="C231" s="361"/>
      <c r="D231" s="368"/>
      <c r="E231" s="361"/>
      <c r="F231" s="339" t="str">
        <f>'ABF 5 (26)'!$C$77</f>
        <v>Units of Service filled in?</v>
      </c>
      <c r="G231" s="376" t="str">
        <f>'ABF 5 (26)'!$D$77</f>
        <v>O.K.</v>
      </c>
      <c r="H231" s="3"/>
    </row>
    <row r="232" spans="1:8" ht="15" x14ac:dyDescent="0.2">
      <c r="A232" s="3"/>
      <c r="B232" s="98"/>
      <c r="C232" s="361"/>
      <c r="D232" s="368"/>
      <c r="E232" s="361"/>
      <c r="F232" s="339" t="str">
        <f>'ABF 5 (26)'!$C$78</f>
        <v>Total Participants listed?</v>
      </c>
      <c r="G232" s="376" t="str">
        <f>'ABF 5 (26)'!$D$78</f>
        <v>O.K.</v>
      </c>
      <c r="H232" s="3"/>
    </row>
    <row r="233" spans="1:8" ht="15" x14ac:dyDescent="0.2">
      <c r="A233" s="3"/>
      <c r="B233" s="98"/>
      <c r="C233" s="361"/>
      <c r="D233" s="368"/>
      <c r="E233" s="361"/>
      <c r="F233" s="339" t="str">
        <f>'ABF 5 (26)'!$C$79</f>
        <v>Story County Participants listed?</v>
      </c>
      <c r="G233" s="376" t="str">
        <f>'ABF 5 (26)'!$D$79</f>
        <v>O.K.</v>
      </c>
      <c r="H233" s="3"/>
    </row>
    <row r="234" spans="1:8" ht="15" x14ac:dyDescent="0.2">
      <c r="A234" s="3"/>
      <c r="B234" s="98"/>
      <c r="C234" s="361"/>
      <c r="D234" s="370"/>
      <c r="E234" s="367"/>
      <c r="F234" s="367"/>
      <c r="G234" s="380"/>
      <c r="H234" s="3"/>
    </row>
    <row r="235" spans="1:8" ht="15" x14ac:dyDescent="0.2">
      <c r="A235" s="3"/>
      <c r="B235" s="98"/>
      <c r="C235" s="98" t="s">
        <v>531</v>
      </c>
      <c r="D235" s="379"/>
      <c r="E235" s="364"/>
      <c r="F235" s="327" t="str">
        <f>'ABF 5(O) (26)'!$D$20</f>
        <v>Clients/Units filled in?</v>
      </c>
      <c r="G235" s="375" t="str">
        <f>'ABF 5(O) (26)'!$E$20</f>
        <v>Error</v>
      </c>
      <c r="H235" s="3"/>
    </row>
    <row r="236" spans="1:8" ht="15" x14ac:dyDescent="0.2">
      <c r="A236" s="3"/>
      <c r="B236" s="98"/>
      <c r="C236" s="98"/>
      <c r="D236" s="368"/>
      <c r="E236" s="361"/>
      <c r="F236" s="339" t="str">
        <f>'ABF 5(O) (26)'!$D$21</f>
        <v>Program/Service Description filled in?</v>
      </c>
      <c r="G236" s="376" t="str">
        <f>'ABF 5(O) (26)'!$E$21</f>
        <v>Error</v>
      </c>
      <c r="H236" s="3"/>
    </row>
    <row r="237" spans="1:8" ht="15" x14ac:dyDescent="0.2">
      <c r="A237" s="3"/>
      <c r="B237" s="98"/>
      <c r="C237" s="98"/>
      <c r="D237" s="368"/>
      <c r="E237" s="361"/>
      <c r="F237" s="339" t="str">
        <f>'ABF 5(O) (26)'!$D$22</f>
        <v>Impact Measurements filled in?</v>
      </c>
      <c r="G237" s="376" t="str">
        <f>'ABF 5(O) (26)'!$E$22</f>
        <v>Error</v>
      </c>
      <c r="H237" s="3"/>
    </row>
    <row r="238" spans="1:8" ht="15" x14ac:dyDescent="0.2">
      <c r="A238" s="3"/>
      <c r="B238" s="98"/>
      <c r="C238" s="98"/>
      <c r="D238" s="368"/>
      <c r="E238" s="361"/>
      <c r="F238" s="339" t="str">
        <f>'ABF 5(O) (26)'!$D$23</f>
        <v>Outcomes filled in?</v>
      </c>
      <c r="G238" s="376" t="str">
        <f>'ABF 5(O) (26)'!$E$23</f>
        <v>Error</v>
      </c>
      <c r="H238" s="3"/>
    </row>
    <row r="239" spans="1:8" ht="15" x14ac:dyDescent="0.2">
      <c r="A239" s="3"/>
      <c r="B239" s="98"/>
      <c r="C239" s="98"/>
      <c r="D239" s="368"/>
      <c r="E239" s="361"/>
      <c r="F239" s="339" t="str">
        <f>'ABF 5(O) (26)'!$D$24</f>
        <v>Justification filled in?</v>
      </c>
      <c r="G239" s="376" t="str">
        <f>'ABF 5(O) (26)'!$E$24</f>
        <v>Error</v>
      </c>
      <c r="H239" s="3"/>
    </row>
    <row r="240" spans="1:8" ht="15" x14ac:dyDescent="0.2">
      <c r="A240" s="3"/>
      <c r="B240" s="98"/>
      <c r="C240" s="98"/>
      <c r="D240" s="370"/>
      <c r="E240" s="367"/>
      <c r="F240" s="377" t="str">
        <f>'ABF 5(O) (26)'!$D$25</f>
        <v>Anticipated challenges filled in?</v>
      </c>
      <c r="G240" s="378" t="str">
        <f>'ABF 5(O) (26)'!$E$25</f>
        <v>Error</v>
      </c>
      <c r="H240" s="3"/>
    </row>
    <row r="241" spans="1:8" ht="15" x14ac:dyDescent="0.2">
      <c r="A241" s="3"/>
      <c r="B241" s="98"/>
      <c r="C241" s="98"/>
      <c r="D241" s="98"/>
      <c r="E241" s="98"/>
      <c r="F241" s="98"/>
      <c r="G241" s="98"/>
      <c r="H241" s="3"/>
    </row>
    <row r="242" spans="1:8" ht="15" x14ac:dyDescent="0.2">
      <c r="A242" s="3"/>
      <c r="B242" s="98"/>
      <c r="C242" s="364" t="s">
        <v>532</v>
      </c>
      <c r="D242" s="379"/>
      <c r="E242" s="364"/>
      <c r="F242" s="327" t="str">
        <f>'ABF 5 (27)'!$C$76</f>
        <v>Story Co. box or % of multi-county:</v>
      </c>
      <c r="G242" s="375" t="str">
        <f>'ABF 5 (27)'!$D$76</f>
        <v>O.K.</v>
      </c>
      <c r="H242" s="3"/>
    </row>
    <row r="243" spans="1:8" ht="15" x14ac:dyDescent="0.2">
      <c r="A243" s="3"/>
      <c r="B243" s="98"/>
      <c r="C243" s="361"/>
      <c r="D243" s="368"/>
      <c r="E243" s="361"/>
      <c r="F243" s="339" t="str">
        <f>'ABF 5 (27)'!$C$77</f>
        <v>Units of Service filled in?</v>
      </c>
      <c r="G243" s="376" t="str">
        <f>'ABF 5 (27)'!$D$77</f>
        <v>O.K.</v>
      </c>
      <c r="H243" s="3"/>
    </row>
    <row r="244" spans="1:8" ht="15" x14ac:dyDescent="0.2">
      <c r="A244" s="3"/>
      <c r="B244" s="98"/>
      <c r="C244" s="361"/>
      <c r="D244" s="368"/>
      <c r="E244" s="361"/>
      <c r="F244" s="339" t="str">
        <f>'ABF 5 (27)'!$C$78</f>
        <v>Total Participants listed?</v>
      </c>
      <c r="G244" s="376" t="str">
        <f>'ABF 5 (27)'!$D$78</f>
        <v>O.K.</v>
      </c>
      <c r="H244" s="3"/>
    </row>
    <row r="245" spans="1:8" ht="15" x14ac:dyDescent="0.2">
      <c r="A245" s="3"/>
      <c r="B245" s="98"/>
      <c r="C245" s="361"/>
      <c r="D245" s="368"/>
      <c r="E245" s="361"/>
      <c r="F245" s="339" t="str">
        <f>'ABF 5 (27)'!$C$79</f>
        <v>Story County Participants listed?</v>
      </c>
      <c r="G245" s="376" t="str">
        <f>'ABF 5 (27)'!$D$79</f>
        <v>O.K.</v>
      </c>
      <c r="H245" s="3"/>
    </row>
    <row r="246" spans="1:8" ht="15" x14ac:dyDescent="0.2">
      <c r="A246" s="3"/>
      <c r="B246" s="98"/>
      <c r="C246" s="361"/>
      <c r="D246" s="370"/>
      <c r="E246" s="367"/>
      <c r="F246" s="367"/>
      <c r="G246" s="380"/>
      <c r="H246" s="3"/>
    </row>
    <row r="247" spans="1:8" ht="15" x14ac:dyDescent="0.2">
      <c r="A247" s="3"/>
      <c r="B247" s="98"/>
      <c r="C247" s="98" t="s">
        <v>533</v>
      </c>
      <c r="D247" s="379"/>
      <c r="E247" s="364"/>
      <c r="F247" s="327" t="str">
        <f>'ABF 5(O) (27)'!$D$20</f>
        <v>Clients/Units filled in?</v>
      </c>
      <c r="G247" s="375" t="str">
        <f>'ABF 5(O) (27)'!$E$20</f>
        <v>Error</v>
      </c>
      <c r="H247" s="3"/>
    </row>
    <row r="248" spans="1:8" ht="15" x14ac:dyDescent="0.2">
      <c r="A248" s="3"/>
      <c r="B248" s="98"/>
      <c r="C248" s="98"/>
      <c r="D248" s="368"/>
      <c r="E248" s="361"/>
      <c r="F248" s="339" t="str">
        <f>'ABF 5(O) (27)'!$D$21</f>
        <v>Program/Service Description filled in?</v>
      </c>
      <c r="G248" s="376" t="str">
        <f>'ABF 5(O) (27)'!$E$21</f>
        <v>Error</v>
      </c>
      <c r="H248" s="3"/>
    </row>
    <row r="249" spans="1:8" ht="15" x14ac:dyDescent="0.2">
      <c r="A249" s="3"/>
      <c r="B249" s="98"/>
      <c r="C249" s="98"/>
      <c r="D249" s="368"/>
      <c r="E249" s="361"/>
      <c r="F249" s="339" t="str">
        <f>'ABF 5(O) (27)'!$D$22</f>
        <v>Impact Measurements filled in?</v>
      </c>
      <c r="G249" s="376" t="str">
        <f>'ABF 5(O) (27)'!$E$22</f>
        <v>Error</v>
      </c>
      <c r="H249" s="3"/>
    </row>
    <row r="250" spans="1:8" ht="15" x14ac:dyDescent="0.2">
      <c r="A250" s="3"/>
      <c r="B250" s="98"/>
      <c r="C250" s="98"/>
      <c r="D250" s="368"/>
      <c r="E250" s="361"/>
      <c r="F250" s="339" t="str">
        <f>'ABF 5(O) (27)'!$D$23</f>
        <v>Outcomes filled in?</v>
      </c>
      <c r="G250" s="376" t="str">
        <f>'ABF 5(O) (27)'!$E$23</f>
        <v>Error</v>
      </c>
      <c r="H250" s="3"/>
    </row>
    <row r="251" spans="1:8" ht="15" x14ac:dyDescent="0.2">
      <c r="A251" s="3"/>
      <c r="B251" s="98"/>
      <c r="C251" s="98"/>
      <c r="D251" s="368"/>
      <c r="E251" s="361"/>
      <c r="F251" s="339" t="str">
        <f>'ABF 5(O) (27)'!$D$24</f>
        <v>Justification filled in?</v>
      </c>
      <c r="G251" s="376" t="str">
        <f>'ABF 5(O) (27)'!$E$24</f>
        <v>Error</v>
      </c>
      <c r="H251" s="3"/>
    </row>
    <row r="252" spans="1:8" ht="15" x14ac:dyDescent="0.2">
      <c r="A252" s="3"/>
      <c r="B252" s="98"/>
      <c r="C252" s="98"/>
      <c r="D252" s="370"/>
      <c r="E252" s="367"/>
      <c r="F252" s="377" t="str">
        <f>'ABF 5(O) (27)'!$D$25</f>
        <v>Anticipated challenges filled in?</v>
      </c>
      <c r="G252" s="378" t="str">
        <f>'ABF 5(O) (27)'!$E$25</f>
        <v>Error</v>
      </c>
      <c r="H252" s="3"/>
    </row>
    <row r="253" spans="1:8" ht="15" x14ac:dyDescent="0.2">
      <c r="A253" s="3"/>
      <c r="B253" s="98"/>
      <c r="C253" s="98"/>
      <c r="D253" s="98"/>
      <c r="E253" s="98"/>
      <c r="F253" s="98"/>
      <c r="G253" s="98"/>
      <c r="H253" s="3"/>
    </row>
    <row r="254" spans="1:8" ht="15" x14ac:dyDescent="0.2">
      <c r="A254" s="3"/>
      <c r="B254" s="364" t="s">
        <v>430</v>
      </c>
      <c r="C254" s="364"/>
      <c r="D254" s="562" t="s">
        <v>511</v>
      </c>
      <c r="E254" s="563"/>
      <c r="F254" s="563"/>
      <c r="G254" s="564"/>
      <c r="H254" s="3"/>
    </row>
    <row r="255" spans="1:8" ht="15" x14ac:dyDescent="0.2">
      <c r="A255" s="3"/>
      <c r="B255" s="98"/>
      <c r="C255" s="98"/>
      <c r="D255" s="565"/>
      <c r="E255" s="566"/>
      <c r="F255" s="566"/>
      <c r="G255" s="567"/>
      <c r="H255" s="3"/>
    </row>
    <row r="256" spans="1:8" ht="15" x14ac:dyDescent="0.2">
      <c r="A256" s="3"/>
      <c r="B256" s="98"/>
      <c r="C256" s="98"/>
      <c r="D256" s="382"/>
      <c r="E256" s="382"/>
      <c r="F256" s="382"/>
      <c r="G256" s="382"/>
      <c r="H256" s="3"/>
    </row>
    <row r="257" spans="1:8" ht="15" x14ac:dyDescent="0.2">
      <c r="A257" s="3"/>
      <c r="B257" s="364" t="s">
        <v>431</v>
      </c>
      <c r="C257" s="364"/>
      <c r="D257" s="379"/>
      <c r="E257" s="364"/>
      <c r="F257" s="327" t="str">
        <f>'ABF 7A'!F51</f>
        <v>Proposed Revenues?</v>
      </c>
      <c r="G257" s="375" t="str">
        <f>'ABF 7A'!G51</f>
        <v>Error</v>
      </c>
      <c r="H257" s="3"/>
    </row>
    <row r="258" spans="1:8" ht="15" x14ac:dyDescent="0.2">
      <c r="A258" s="3"/>
      <c r="B258" s="98"/>
      <c r="C258" s="98"/>
      <c r="D258" s="365"/>
      <c r="E258" s="47"/>
      <c r="F258" s="339" t="str">
        <f>'ABF 7A'!F52</f>
        <v>Proposed Expenses?</v>
      </c>
      <c r="G258" s="376" t="str">
        <f>'ABF 7A'!G52</f>
        <v>Error</v>
      </c>
      <c r="H258" s="3"/>
    </row>
    <row r="259" spans="1:8" ht="15" x14ac:dyDescent="0.2">
      <c r="A259" s="3"/>
      <c r="B259" s="98"/>
      <c r="C259" s="98"/>
      <c r="D259" s="366"/>
      <c r="E259" s="360"/>
      <c r="F259" s="377" t="str">
        <f>'ABF 7A'!F53</f>
        <v>Proposed Revenues/Expenses are:</v>
      </c>
      <c r="G259" s="378" t="str">
        <f>'ABF 7A'!G53</f>
        <v>Equal</v>
      </c>
      <c r="H259" s="3"/>
    </row>
    <row r="260" spans="1:8" ht="15" x14ac:dyDescent="0.2">
      <c r="A260" s="3"/>
      <c r="B260" s="367"/>
      <c r="C260" s="367"/>
      <c r="D260" s="360"/>
      <c r="E260" s="360"/>
      <c r="F260" s="360"/>
      <c r="G260" s="367"/>
      <c r="H260" s="3"/>
    </row>
    <row r="261" spans="1:8" ht="15" x14ac:dyDescent="0.2">
      <c r="A261" s="3"/>
      <c r="B261" s="98" t="s">
        <v>432</v>
      </c>
      <c r="C261" s="3"/>
      <c r="D261" s="363"/>
      <c r="E261" s="383"/>
      <c r="F261" s="384" t="str">
        <f>'ABF 7B'!D54</f>
        <v>Non-ASSET Funded Revenue Listed?</v>
      </c>
      <c r="G261" s="329" t="str">
        <f>'ABF 7B'!E54</f>
        <v>Error</v>
      </c>
      <c r="H261" s="3"/>
    </row>
    <row r="262" spans="1:8" x14ac:dyDescent="0.2">
      <c r="A262" s="3"/>
      <c r="B262" s="3"/>
      <c r="C262" s="3"/>
      <c r="D262" s="366"/>
      <c r="E262" s="360"/>
      <c r="F262" s="328" t="str">
        <f>'ABF 7B'!D55</f>
        <v>Non-ASSET Funded Expenses Listed?</v>
      </c>
      <c r="G262" s="331" t="str">
        <f>'ABF 7B'!E55</f>
        <v>Error</v>
      </c>
      <c r="H262" s="3"/>
    </row>
    <row r="263" spans="1:8" x14ac:dyDescent="0.2">
      <c r="A263" s="3"/>
      <c r="B263" s="3"/>
      <c r="C263" s="3"/>
      <c r="D263" s="3"/>
      <c r="E263" s="3"/>
      <c r="F263" s="3"/>
      <c r="G263" s="3"/>
      <c r="H263" s="3"/>
    </row>
  </sheetData>
  <sheetProtection selectLockedCells="1"/>
  <customSheetViews>
    <customSheetView guid="{24F8A60A-E436-41F4-8B3A-E9289E290C45}" topLeftCell="A13">
      <pageMargins left="0.7" right="0.7" top="0.75" bottom="0.75" header="0.3" footer="0.3"/>
    </customSheetView>
  </customSheetViews>
  <mergeCells count="5">
    <mergeCell ref="B2:G2"/>
    <mergeCell ref="B4:G5"/>
    <mergeCell ref="D15:G15"/>
    <mergeCell ref="D23:G24"/>
    <mergeCell ref="D254:G255"/>
  </mergeCells>
  <conditionalFormatting sqref="G259">
    <cfRule type="containsText" dxfId="93" priority="1" stopIfTrue="1" operator="containsText" text="Unequal">
      <formula>NOT(ISERROR(SEARCH("Unequal",G259)))</formula>
    </cfRule>
    <cfRule type="containsText" dxfId="92" priority="2" stopIfTrue="1" operator="containsText" text="Equal">
      <formula>NOT(ISERROR(SEARCH("Equal",G259)))</formula>
    </cfRule>
  </conditionalFormatting>
  <conditionalFormatting sqref="G261:G262 G7:G258">
    <cfRule type="containsText" dxfId="91" priority="3" stopIfTrue="1" operator="containsText" text="Error">
      <formula>NOT(ISERROR(SEARCH("Error",G7)))</formula>
    </cfRule>
    <cfRule type="containsText" dxfId="90" priority="4" stopIfTrue="1" operator="containsText" text="O.K.">
      <formula>NOT(ISERROR(SEARCH("O.K.",G7)))</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(15)'!C6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7.7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57" priority="1" stopIfTrue="1" operator="containsText" text="Error">
      <formula>NOT(ISERROR(SEARCH("Error",E20)))</formula>
    </cfRule>
    <cfRule type="containsText" dxfId="56"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2" orientation="portrait" horizontalDpi="4294967295" verticalDpi="4294967295"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568</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55" priority="31" stopIfTrue="1" operator="containsText" text="Error">
      <formula>NOT(ISERROR(SEARCH("Error",D76)))</formula>
    </cfRule>
    <cfRule type="containsText" dxfId="54" priority="32"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(16)'!C6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53" priority="1" stopIfTrue="1" operator="containsText" text="Error">
      <formula>NOT(ISERROR(SEARCH("Error",E20)))</formula>
    </cfRule>
    <cfRule type="containsText" dxfId="52"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158"/>
  <sheetViews>
    <sheetView topLeftCell="A5" zoomScaleNormal="100" workbookViewId="0">
      <selection activeCell="L5" sqref="L5"/>
    </sheetView>
  </sheetViews>
  <sheetFormatPr defaultRowHeight="12.75" x14ac:dyDescent="0.2"/>
  <cols>
    <col min="1" max="1" width="5.5703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569</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51" priority="33" stopIfTrue="1" operator="containsText" text="Error">
      <formula>NOT(ISERROR(SEARCH("Error",D76)))</formula>
    </cfRule>
    <cfRule type="containsText" dxfId="50" priority="34"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(17)'!C6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49" priority="1" stopIfTrue="1" operator="containsText" text="Error">
      <formula>NOT(ISERROR(SEARCH("Error",E20)))</formula>
    </cfRule>
    <cfRule type="containsText" dxfId="48"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570</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47" priority="35" stopIfTrue="1" operator="containsText" text="Error">
      <formula>NOT(ISERROR(SEARCH("Error",D76)))</formula>
    </cfRule>
    <cfRule type="containsText" dxfId="46" priority="36"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(18)'!C6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45" priority="1" stopIfTrue="1" operator="containsText" text="Error">
      <formula>NOT(ISERROR(SEARCH("Error",E20)))</formula>
    </cfRule>
    <cfRule type="containsText" dxfId="44"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571</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43" priority="37" stopIfTrue="1" operator="containsText" text="Error">
      <formula>NOT(ISERROR(SEARCH("Error",D76)))</formula>
    </cfRule>
    <cfRule type="containsText" dxfId="42" priority="38"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(19)'!C6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41" priority="1" stopIfTrue="1" operator="containsText" text="Error">
      <formula>NOT(ISERROR(SEARCH("Error",E20)))</formula>
    </cfRule>
    <cfRule type="containsText" dxfId="40"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R158"/>
  <sheetViews>
    <sheetView topLeftCell="A5" zoomScaleNormal="100" workbookViewId="0">
      <selection activeCell="L5" sqref="L5"/>
    </sheetView>
  </sheetViews>
  <sheetFormatPr defaultRowHeight="12.75" x14ac:dyDescent="0.2"/>
  <cols>
    <col min="1" max="1" width="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572</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39" priority="39" stopIfTrue="1" operator="containsText" text="Error">
      <formula>NOT(ISERROR(SEARCH("Error",D76)))</formula>
    </cfRule>
    <cfRule type="containsText" dxfId="38" priority="40"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65"/>
  <sheetViews>
    <sheetView tabSelected="1" zoomScaleNormal="100" zoomScaleSheetLayoutView="100" workbookViewId="0">
      <selection activeCell="D3" sqref="D3"/>
    </sheetView>
  </sheetViews>
  <sheetFormatPr defaultRowHeight="12.75" x14ac:dyDescent="0.2"/>
  <cols>
    <col min="1" max="1" width="10.140625" style="332" customWidth="1"/>
    <col min="2" max="2" width="11.85546875" style="332" customWidth="1"/>
    <col min="3" max="3" width="7.140625" style="332" customWidth="1"/>
    <col min="4" max="4" width="10.7109375" style="332" customWidth="1"/>
    <col min="5" max="5" width="12.42578125" style="332" customWidth="1"/>
    <col min="6" max="6" width="9.42578125" style="332" customWidth="1"/>
    <col min="7" max="7" width="9.140625" style="332"/>
    <col min="8" max="8" width="9.140625" style="332" customWidth="1"/>
    <col min="9" max="9" width="15.7109375" style="332" customWidth="1"/>
    <col min="10" max="16384" width="9.140625" style="332"/>
  </cols>
  <sheetData>
    <row r="1" spans="1:14" ht="18" x14ac:dyDescent="0.25">
      <c r="A1" s="568" t="s">
        <v>115</v>
      </c>
      <c r="B1" s="568"/>
      <c r="C1" s="568"/>
      <c r="D1" s="568"/>
      <c r="E1" s="568"/>
      <c r="F1" s="568"/>
      <c r="G1" s="568"/>
      <c r="H1" s="568"/>
      <c r="I1" s="568"/>
    </row>
    <row r="2" spans="1:14" ht="18" customHeight="1" x14ac:dyDescent="0.25">
      <c r="A2" s="568" t="s">
        <v>116</v>
      </c>
      <c r="B2" s="568"/>
      <c r="C2" s="568"/>
      <c r="D2" s="568"/>
      <c r="E2" s="568"/>
      <c r="F2" s="568"/>
      <c r="G2" s="568"/>
      <c r="H2" s="568"/>
      <c r="I2" s="568"/>
      <c r="J2" s="387"/>
      <c r="K2" s="587" t="s">
        <v>328</v>
      </c>
      <c r="L2" s="587"/>
      <c r="M2" s="587"/>
      <c r="N2" s="587"/>
    </row>
    <row r="3" spans="1:14" ht="18" customHeight="1" x14ac:dyDescent="0.25">
      <c r="A3" s="2"/>
      <c r="B3" s="3"/>
      <c r="C3" s="4" t="s">
        <v>169</v>
      </c>
      <c r="D3" s="424" t="s">
        <v>185</v>
      </c>
      <c r="E3" s="5" t="s">
        <v>168</v>
      </c>
      <c r="F3" s="6"/>
      <c r="G3" s="6"/>
      <c r="H3" s="6"/>
      <c r="I3" s="6"/>
      <c r="K3" s="588" t="s">
        <v>329</v>
      </c>
      <c r="L3" s="588"/>
      <c r="M3" s="588"/>
      <c r="N3" s="588"/>
    </row>
    <row r="4" spans="1:14" x14ac:dyDescent="0.2">
      <c r="A4" s="569"/>
      <c r="B4" s="569"/>
      <c r="C4" s="569"/>
      <c r="D4" s="569"/>
      <c r="E4" s="569"/>
      <c r="F4" s="569"/>
      <c r="G4" s="569"/>
      <c r="H4" s="569"/>
      <c r="I4" s="569"/>
      <c r="K4" s="588"/>
      <c r="L4" s="588"/>
      <c r="M4" s="588"/>
      <c r="N4" s="588"/>
    </row>
    <row r="5" spans="1:14" ht="15.75" x14ac:dyDescent="0.25">
      <c r="A5" s="570" t="s">
        <v>117</v>
      </c>
      <c r="B5" s="570"/>
      <c r="C5" s="571" t="s">
        <v>209</v>
      </c>
      <c r="D5" s="571"/>
      <c r="E5" s="571"/>
      <c r="F5" s="571"/>
      <c r="G5" s="571"/>
      <c r="H5" s="571"/>
      <c r="I5" s="571"/>
      <c r="K5" s="588"/>
      <c r="L5" s="588"/>
      <c r="M5" s="588"/>
      <c r="N5" s="588"/>
    </row>
    <row r="6" spans="1:14" ht="12.75" customHeight="1" x14ac:dyDescent="0.2">
      <c r="A6" s="569"/>
      <c r="B6" s="569"/>
      <c r="C6" s="569"/>
      <c r="D6" s="569"/>
      <c r="E6" s="569"/>
      <c r="F6" s="569"/>
      <c r="G6" s="569"/>
      <c r="H6" s="569"/>
      <c r="I6" s="569"/>
      <c r="K6" s="589" t="s">
        <v>330</v>
      </c>
      <c r="L6" s="589"/>
      <c r="M6" s="589"/>
      <c r="N6" s="589"/>
    </row>
    <row r="7" spans="1:14" ht="18.75" customHeight="1" x14ac:dyDescent="0.25">
      <c r="A7" s="590" t="s">
        <v>118</v>
      </c>
      <c r="B7" s="570"/>
      <c r="C7" s="576"/>
      <c r="D7" s="577"/>
      <c r="E7" s="577"/>
      <c r="F7" s="428"/>
      <c r="G7" s="428"/>
      <c r="H7" s="428"/>
      <c r="I7" s="428"/>
      <c r="K7" s="589"/>
      <c r="L7" s="589"/>
      <c r="M7" s="589"/>
      <c r="N7" s="589"/>
    </row>
    <row r="8" spans="1:14" ht="18.75" customHeight="1" x14ac:dyDescent="0.2">
      <c r="A8" s="409" t="s">
        <v>516</v>
      </c>
      <c r="B8" s="574"/>
      <c r="C8" s="575"/>
      <c r="D8" s="410" t="s">
        <v>517</v>
      </c>
      <c r="E8" s="427"/>
      <c r="F8" s="410" t="s">
        <v>518</v>
      </c>
      <c r="G8" s="426"/>
      <c r="H8" s="411"/>
      <c r="I8" s="411"/>
      <c r="K8" s="589"/>
      <c r="L8" s="589"/>
      <c r="M8" s="589"/>
      <c r="N8" s="589"/>
    </row>
    <row r="9" spans="1:14" ht="18.75" customHeight="1" x14ac:dyDescent="0.2">
      <c r="A9" s="412" t="s">
        <v>119</v>
      </c>
      <c r="B9" s="578"/>
      <c r="C9" s="578"/>
      <c r="D9" s="413" t="s">
        <v>120</v>
      </c>
      <c r="E9" s="578"/>
      <c r="F9" s="578"/>
      <c r="G9" s="411"/>
      <c r="H9" s="411"/>
      <c r="I9" s="411"/>
      <c r="K9" s="589"/>
      <c r="L9" s="589"/>
      <c r="M9" s="589"/>
      <c r="N9" s="589"/>
    </row>
    <row r="10" spans="1:14" ht="18.75" customHeight="1" x14ac:dyDescent="0.2">
      <c r="A10" s="414" t="s">
        <v>213</v>
      </c>
      <c r="B10" s="584"/>
      <c r="C10" s="578"/>
      <c r="D10" s="578"/>
      <c r="E10" s="578"/>
      <c r="F10" s="411"/>
      <c r="G10" s="411"/>
      <c r="H10" s="411"/>
      <c r="I10" s="411"/>
      <c r="K10" s="543" t="s">
        <v>331</v>
      </c>
      <c r="L10" s="543"/>
      <c r="M10" s="543"/>
      <c r="N10" s="543"/>
    </row>
    <row r="11" spans="1:14" ht="18.75" customHeight="1" x14ac:dyDescent="0.25">
      <c r="A11" s="570" t="s">
        <v>121</v>
      </c>
      <c r="B11" s="570"/>
      <c r="C11" s="570"/>
      <c r="D11" s="577"/>
      <c r="E11" s="577"/>
      <c r="F11" s="577"/>
      <c r="G11" s="577"/>
      <c r="H11" s="577"/>
      <c r="I11" s="577"/>
      <c r="K11" s="543"/>
      <c r="L11" s="543"/>
      <c r="M11" s="543"/>
      <c r="N11" s="543"/>
    </row>
    <row r="12" spans="1:14" x14ac:dyDescent="0.2">
      <c r="A12" s="569"/>
      <c r="B12" s="569"/>
      <c r="C12" s="569"/>
      <c r="D12" s="569"/>
      <c r="E12" s="569"/>
      <c r="F12" s="569"/>
      <c r="G12" s="569"/>
      <c r="H12" s="569"/>
      <c r="I12" s="569"/>
      <c r="K12" s="543"/>
      <c r="L12" s="543"/>
      <c r="M12" s="543"/>
      <c r="N12" s="543"/>
    </row>
    <row r="13" spans="1:14" ht="15.75" x14ac:dyDescent="0.25">
      <c r="A13" s="570" t="s">
        <v>122</v>
      </c>
      <c r="B13" s="570"/>
      <c r="C13" s="570"/>
      <c r="D13" s="586" t="s">
        <v>487</v>
      </c>
      <c r="E13" s="586"/>
      <c r="F13" s="586"/>
      <c r="G13" s="586"/>
      <c r="H13" s="586"/>
      <c r="I13" s="586"/>
      <c r="K13" s="348"/>
      <c r="L13" s="348"/>
      <c r="M13" s="348"/>
      <c r="N13" s="348"/>
    </row>
    <row r="14" spans="1:14" x14ac:dyDescent="0.2">
      <c r="A14" s="569"/>
      <c r="B14" s="569"/>
      <c r="C14" s="569"/>
      <c r="D14" s="569"/>
      <c r="E14" s="569"/>
      <c r="F14" s="569"/>
      <c r="G14" s="569"/>
      <c r="H14" s="569"/>
      <c r="I14" s="569"/>
      <c r="K14" s="348"/>
      <c r="L14" s="348"/>
      <c r="M14" s="348"/>
      <c r="N14" s="348"/>
    </row>
    <row r="15" spans="1:14" ht="36.75" customHeight="1" x14ac:dyDescent="0.2">
      <c r="A15" s="585" t="s">
        <v>536</v>
      </c>
      <c r="B15" s="585"/>
      <c r="C15" s="585"/>
      <c r="D15" s="585"/>
      <c r="E15" s="585"/>
      <c r="F15" s="585"/>
      <c r="G15" s="585"/>
      <c r="H15" s="585"/>
      <c r="I15" s="585"/>
      <c r="K15" s="348"/>
      <c r="L15" s="348"/>
      <c r="M15" s="348"/>
      <c r="N15" s="348"/>
    </row>
    <row r="16" spans="1:14" ht="408.75" customHeight="1" x14ac:dyDescent="0.2">
      <c r="A16" s="581"/>
      <c r="B16" s="582"/>
      <c r="C16" s="582"/>
      <c r="D16" s="582"/>
      <c r="E16" s="582"/>
      <c r="F16" s="582"/>
      <c r="G16" s="582"/>
      <c r="H16" s="582"/>
      <c r="I16" s="583"/>
    </row>
    <row r="17" spans="1:9" ht="6.75" customHeight="1" x14ac:dyDescent="0.25">
      <c r="A17" s="579"/>
      <c r="B17" s="579"/>
      <c r="C17" s="579"/>
      <c r="D17" s="579"/>
      <c r="E17" s="579"/>
      <c r="F17" s="579"/>
      <c r="G17" s="579"/>
      <c r="H17" s="579"/>
      <c r="I17" s="579"/>
    </row>
    <row r="18" spans="1:9" ht="23.25" customHeight="1" x14ac:dyDescent="0.2">
      <c r="A18" s="572" t="s">
        <v>534</v>
      </c>
      <c r="B18" s="580"/>
      <c r="C18" s="580"/>
      <c r="D18" s="580"/>
      <c r="E18" s="580"/>
      <c r="F18" s="580"/>
      <c r="G18" s="580"/>
      <c r="H18" s="580"/>
      <c r="I18" s="580"/>
    </row>
    <row r="19" spans="1:9" ht="63.75" customHeight="1" x14ac:dyDescent="0.2">
      <c r="A19" s="572" t="s">
        <v>535</v>
      </c>
      <c r="B19" s="573"/>
      <c r="C19" s="573"/>
      <c r="D19" s="573"/>
      <c r="E19" s="573"/>
      <c r="F19" s="573"/>
      <c r="G19" s="573"/>
      <c r="H19" s="573"/>
      <c r="I19" s="573"/>
    </row>
    <row r="22" spans="1:9" x14ac:dyDescent="0.2">
      <c r="B22" s="3"/>
      <c r="C22" s="96" t="s">
        <v>480</v>
      </c>
      <c r="D22" s="305" t="str">
        <f>IF(ISBLANK(C7),"Error","O.K.")</f>
        <v>Error</v>
      </c>
    </row>
    <row r="23" spans="1:9" x14ac:dyDescent="0.2">
      <c r="B23" s="3"/>
      <c r="C23" s="325" t="s">
        <v>481</v>
      </c>
      <c r="D23" s="305" t="str">
        <f>IF(ISBLANK(B9),"Error","O.K.")</f>
        <v>Error</v>
      </c>
    </row>
    <row r="24" spans="1:9" x14ac:dyDescent="0.2">
      <c r="B24" s="3"/>
      <c r="C24" s="325" t="s">
        <v>482</v>
      </c>
      <c r="D24" s="305" t="str">
        <f>IF(ISBLANK(E9),"Error","O.K.")</f>
        <v>Error</v>
      </c>
    </row>
    <row r="25" spans="1:9" x14ac:dyDescent="0.2">
      <c r="B25" s="3"/>
      <c r="C25" s="325" t="s">
        <v>483</v>
      </c>
      <c r="D25" s="305" t="str">
        <f>IF(ISBLANK(B10),"Error","O.K.")</f>
        <v>Error</v>
      </c>
    </row>
    <row r="26" spans="1:9" x14ac:dyDescent="0.2">
      <c r="B26" s="3"/>
      <c r="C26" s="325" t="s">
        <v>484</v>
      </c>
      <c r="D26" s="305" t="str">
        <f>IF(ISBLANK(D11),"Error","O.K.")</f>
        <v>Error</v>
      </c>
    </row>
    <row r="27" spans="1:9" x14ac:dyDescent="0.2">
      <c r="B27" s="3"/>
      <c r="C27" s="325" t="s">
        <v>485</v>
      </c>
      <c r="D27" s="305" t="str">
        <f>IF(D13="Agency Fiscal Year -- select from list or type","Error","O.K.")</f>
        <v>Error</v>
      </c>
    </row>
    <row r="28" spans="1:9" x14ac:dyDescent="0.2">
      <c r="B28" s="3"/>
      <c r="C28" s="325" t="s">
        <v>486</v>
      </c>
      <c r="D28" s="305" t="str">
        <f>IF(ISBLANK(A16),"Error","O.K.")</f>
        <v>Error</v>
      </c>
    </row>
    <row r="31" spans="1:9" x14ac:dyDescent="0.2">
      <c r="A31" s="334" t="s">
        <v>209</v>
      </c>
      <c r="E31" s="334" t="s">
        <v>210</v>
      </c>
      <c r="G31" s="334" t="s">
        <v>487</v>
      </c>
    </row>
    <row r="32" spans="1:9" x14ac:dyDescent="0.2">
      <c r="A32" s="332" t="s">
        <v>60</v>
      </c>
      <c r="E32" s="334" t="s">
        <v>177</v>
      </c>
      <c r="F32" s="334"/>
      <c r="G32" s="334" t="s">
        <v>171</v>
      </c>
    </row>
    <row r="33" spans="1:7" x14ac:dyDescent="0.2">
      <c r="A33" s="332" t="s">
        <v>61</v>
      </c>
      <c r="E33" s="334" t="s">
        <v>178</v>
      </c>
      <c r="F33" s="334"/>
      <c r="G33" s="334" t="s">
        <v>172</v>
      </c>
    </row>
    <row r="34" spans="1:7" x14ac:dyDescent="0.2">
      <c r="A34" s="332" t="s">
        <v>134</v>
      </c>
      <c r="E34" s="334" t="s">
        <v>179</v>
      </c>
      <c r="F34" s="334"/>
      <c r="G34" s="334" t="s">
        <v>174</v>
      </c>
    </row>
    <row r="35" spans="1:7" x14ac:dyDescent="0.2">
      <c r="A35" s="332" t="s">
        <v>130</v>
      </c>
      <c r="E35" s="334" t="s">
        <v>180</v>
      </c>
      <c r="F35" s="334"/>
      <c r="G35" s="334" t="s">
        <v>173</v>
      </c>
    </row>
    <row r="36" spans="1:7" x14ac:dyDescent="0.2">
      <c r="A36" s="332" t="s">
        <v>619</v>
      </c>
      <c r="E36" s="334" t="s">
        <v>181</v>
      </c>
      <c r="F36" s="334"/>
      <c r="G36" s="334"/>
    </row>
    <row r="37" spans="1:7" x14ac:dyDescent="0.2">
      <c r="A37" s="332" t="s">
        <v>70</v>
      </c>
      <c r="E37" s="334" t="s">
        <v>182</v>
      </c>
      <c r="F37" s="334"/>
      <c r="G37" s="334"/>
    </row>
    <row r="38" spans="1:7" x14ac:dyDescent="0.2">
      <c r="A38" s="332" t="s">
        <v>131</v>
      </c>
      <c r="E38" s="334" t="s">
        <v>183</v>
      </c>
      <c r="F38" s="334"/>
      <c r="G38" s="334"/>
    </row>
    <row r="39" spans="1:7" x14ac:dyDescent="0.2">
      <c r="A39" s="332" t="s">
        <v>128</v>
      </c>
      <c r="E39" s="334" t="s">
        <v>184</v>
      </c>
      <c r="F39" s="334"/>
      <c r="G39" s="334"/>
    </row>
    <row r="40" spans="1:7" x14ac:dyDescent="0.2">
      <c r="A40" s="334" t="s">
        <v>609</v>
      </c>
      <c r="E40" s="334" t="s">
        <v>185</v>
      </c>
      <c r="F40" s="334"/>
      <c r="G40" s="334"/>
    </row>
    <row r="41" spans="1:7" x14ac:dyDescent="0.2">
      <c r="A41" s="332" t="s">
        <v>63</v>
      </c>
      <c r="E41" s="334" t="s">
        <v>186</v>
      </c>
      <c r="F41" s="334"/>
      <c r="G41" s="334"/>
    </row>
    <row r="42" spans="1:7" x14ac:dyDescent="0.2">
      <c r="A42" s="332" t="s">
        <v>71</v>
      </c>
      <c r="E42" s="334" t="s">
        <v>187</v>
      </c>
      <c r="F42" s="334"/>
      <c r="G42" s="334"/>
    </row>
    <row r="43" spans="1:7" x14ac:dyDescent="0.2">
      <c r="A43" s="332" t="s">
        <v>64</v>
      </c>
      <c r="E43" s="334" t="s">
        <v>188</v>
      </c>
      <c r="F43" s="334"/>
      <c r="G43" s="334"/>
    </row>
    <row r="44" spans="1:7" x14ac:dyDescent="0.2">
      <c r="A44" s="334" t="s">
        <v>166</v>
      </c>
      <c r="E44" s="334" t="s">
        <v>189</v>
      </c>
      <c r="F44" s="334"/>
      <c r="G44" s="334"/>
    </row>
    <row r="45" spans="1:7" x14ac:dyDescent="0.2">
      <c r="A45" s="334" t="s">
        <v>605</v>
      </c>
      <c r="E45" s="334" t="s">
        <v>190</v>
      </c>
      <c r="F45" s="334"/>
      <c r="G45" s="334"/>
    </row>
    <row r="46" spans="1:7" x14ac:dyDescent="0.2">
      <c r="A46" s="332" t="s">
        <v>67</v>
      </c>
      <c r="E46" s="334" t="s">
        <v>191</v>
      </c>
      <c r="F46" s="334"/>
      <c r="G46" s="334"/>
    </row>
    <row r="47" spans="1:7" x14ac:dyDescent="0.2">
      <c r="A47" s="332" t="s">
        <v>133</v>
      </c>
      <c r="E47" s="334" t="s">
        <v>192</v>
      </c>
      <c r="F47" s="334"/>
      <c r="G47" s="334"/>
    </row>
    <row r="48" spans="1:7" x14ac:dyDescent="0.2">
      <c r="A48" s="332" t="s">
        <v>58</v>
      </c>
      <c r="E48" s="334" t="s">
        <v>193</v>
      </c>
      <c r="F48" s="334"/>
      <c r="G48" s="334"/>
    </row>
    <row r="49" spans="1:7" x14ac:dyDescent="0.2">
      <c r="A49" s="334" t="s">
        <v>167</v>
      </c>
      <c r="E49" s="334" t="s">
        <v>194</v>
      </c>
      <c r="F49" s="334"/>
      <c r="G49" s="334"/>
    </row>
    <row r="50" spans="1:7" x14ac:dyDescent="0.2">
      <c r="A50" s="332" t="s">
        <v>601</v>
      </c>
      <c r="E50" s="334" t="s">
        <v>195</v>
      </c>
      <c r="F50" s="334"/>
      <c r="G50" s="334"/>
    </row>
    <row r="51" spans="1:7" x14ac:dyDescent="0.2">
      <c r="A51" s="332" t="s">
        <v>65</v>
      </c>
      <c r="E51" s="334" t="s">
        <v>196</v>
      </c>
      <c r="F51" s="334"/>
      <c r="G51" s="334"/>
    </row>
    <row r="52" spans="1:7" x14ac:dyDescent="0.2">
      <c r="A52" s="332" t="s">
        <v>129</v>
      </c>
      <c r="E52" s="334" t="s">
        <v>197</v>
      </c>
      <c r="F52" s="334"/>
      <c r="G52" s="334"/>
    </row>
    <row r="53" spans="1:7" x14ac:dyDescent="0.2">
      <c r="A53" s="332" t="s">
        <v>598</v>
      </c>
      <c r="E53" s="334" t="s">
        <v>198</v>
      </c>
      <c r="F53" s="334"/>
      <c r="G53" s="334"/>
    </row>
    <row r="54" spans="1:7" x14ac:dyDescent="0.2">
      <c r="A54" s="332" t="s">
        <v>59</v>
      </c>
      <c r="E54" s="334" t="s">
        <v>199</v>
      </c>
      <c r="F54" s="334"/>
      <c r="G54" s="334"/>
    </row>
    <row r="55" spans="1:7" x14ac:dyDescent="0.2">
      <c r="A55" s="539" t="s">
        <v>620</v>
      </c>
      <c r="E55" s="334" t="s">
        <v>200</v>
      </c>
      <c r="F55" s="334"/>
      <c r="G55" s="334"/>
    </row>
    <row r="56" spans="1:7" x14ac:dyDescent="0.2">
      <c r="A56" s="334"/>
      <c r="E56" s="334" t="s">
        <v>201</v>
      </c>
      <c r="F56" s="334"/>
      <c r="G56" s="334"/>
    </row>
    <row r="57" spans="1:7" x14ac:dyDescent="0.2">
      <c r="A57" s="334" t="s">
        <v>597</v>
      </c>
      <c r="E57" s="334" t="s">
        <v>202</v>
      </c>
      <c r="F57" s="334"/>
      <c r="G57" s="334"/>
    </row>
    <row r="58" spans="1:7" x14ac:dyDescent="0.2">
      <c r="A58" s="332" t="s">
        <v>135</v>
      </c>
      <c r="E58" s="334" t="s">
        <v>203</v>
      </c>
      <c r="F58" s="334"/>
      <c r="G58" s="334"/>
    </row>
    <row r="59" spans="1:7" x14ac:dyDescent="0.2">
      <c r="E59" s="334" t="s">
        <v>204</v>
      </c>
      <c r="F59" s="334"/>
      <c r="G59" s="334"/>
    </row>
    <row r="60" spans="1:7" x14ac:dyDescent="0.2">
      <c r="A60" s="332" t="s">
        <v>68</v>
      </c>
      <c r="E60" s="334" t="s">
        <v>205</v>
      </c>
      <c r="F60" s="334"/>
      <c r="G60" s="334"/>
    </row>
    <row r="61" spans="1:7" x14ac:dyDescent="0.2">
      <c r="A61" s="332" t="s">
        <v>556</v>
      </c>
      <c r="E61" s="334" t="s">
        <v>206</v>
      </c>
      <c r="F61" s="334"/>
      <c r="G61" s="334"/>
    </row>
    <row r="62" spans="1:7" x14ac:dyDescent="0.2">
      <c r="A62" s="332" t="s">
        <v>69</v>
      </c>
      <c r="E62" s="334" t="s">
        <v>207</v>
      </c>
      <c r="F62" s="334"/>
      <c r="G62" s="334"/>
    </row>
    <row r="63" spans="1:7" x14ac:dyDescent="0.2">
      <c r="A63" s="332" t="s">
        <v>62</v>
      </c>
      <c r="F63" s="334"/>
      <c r="G63" s="334"/>
    </row>
    <row r="64" spans="1:7" x14ac:dyDescent="0.2">
      <c r="A64" s="332" t="s">
        <v>615</v>
      </c>
    </row>
    <row r="65" spans="1:1" x14ac:dyDescent="0.2">
      <c r="A65" s="332" t="s">
        <v>66</v>
      </c>
    </row>
  </sheetData>
  <sheetProtection sheet="1" objects="1" scenarios="1" selectLockedCells="1"/>
  <customSheetViews>
    <customSheetView guid="{24F8A60A-E436-41F4-8B3A-E9289E290C45}" showPageBreaks="1" fitToPage="1" printArea="1" hiddenRows="1">
      <selection sqref="A1:I1"/>
      <pageMargins left="0.75" right="0.75" top="0.5" bottom="0.25" header="0.5" footer="0.5"/>
      <pageSetup scale="98" orientation="portrait" horizontalDpi="4294967295" verticalDpi="4294967295" r:id="rId1"/>
      <headerFooter alignWithMargins="0"/>
    </customSheetView>
  </customSheetViews>
  <mergeCells count="27">
    <mergeCell ref="K2:N2"/>
    <mergeCell ref="K3:N5"/>
    <mergeCell ref="K6:N9"/>
    <mergeCell ref="K10:N12"/>
    <mergeCell ref="A7:B7"/>
    <mergeCell ref="A6:I6"/>
    <mergeCell ref="A19:I19"/>
    <mergeCell ref="B8:C8"/>
    <mergeCell ref="C7:E7"/>
    <mergeCell ref="B9:C9"/>
    <mergeCell ref="E9:F9"/>
    <mergeCell ref="A13:C13"/>
    <mergeCell ref="A14:I14"/>
    <mergeCell ref="A17:I17"/>
    <mergeCell ref="A18:I18"/>
    <mergeCell ref="A16:I16"/>
    <mergeCell ref="B10:E10"/>
    <mergeCell ref="A15:I15"/>
    <mergeCell ref="D13:I13"/>
    <mergeCell ref="A11:C11"/>
    <mergeCell ref="D11:I11"/>
    <mergeCell ref="A12:I12"/>
    <mergeCell ref="A1:I1"/>
    <mergeCell ref="A2:I2"/>
    <mergeCell ref="A4:I4"/>
    <mergeCell ref="A5:B5"/>
    <mergeCell ref="C5:I5"/>
  </mergeCells>
  <phoneticPr fontId="13" type="noConversion"/>
  <conditionalFormatting sqref="D22:D28">
    <cfRule type="containsText" dxfId="89" priority="1" stopIfTrue="1" operator="containsText" text="Error">
      <formula>NOT(ISERROR(SEARCH("Error",D22)))</formula>
    </cfRule>
    <cfRule type="containsText" dxfId="88" priority="2" stopIfTrue="1" operator="containsText" text="O.K.">
      <formula>NOT(ISERROR(SEARCH("O.K.",D22)))</formula>
    </cfRule>
  </conditionalFormatting>
  <dataValidations count="4">
    <dataValidation type="list" allowBlank="1" showInputMessage="1" showErrorMessage="1" sqref="D3">
      <formula1>$E$31:$E$62</formula1>
    </dataValidation>
    <dataValidation type="textLength" allowBlank="1" showInputMessage="1" showErrorMessage="1" sqref="A16:I16">
      <formula1>0</formula1>
      <formula2>6000</formula2>
    </dataValidation>
    <dataValidation type="list" allowBlank="1" showInputMessage="1" sqref="D13:I13">
      <formula1>$G$31:$G$35</formula1>
    </dataValidation>
    <dataValidation type="list" allowBlank="1" showInputMessage="1" showErrorMessage="1" prompt="Select Agency Name from List" sqref="C5:I5">
      <formula1>$A$31:$A$65</formula1>
    </dataValidation>
  </dataValidations>
  <pageMargins left="0.75" right="0.75" top="0.5" bottom="0.25" header="0.5" footer="0.5"/>
  <pageSetup scale="95" orientation="portrait" horizontalDpi="4294967295" verticalDpi="4294967295"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(20)'!C6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37" priority="1" stopIfTrue="1" operator="containsText" text="Error">
      <formula>NOT(ISERROR(SEARCH("Error",E20)))</formula>
    </cfRule>
    <cfRule type="containsText" dxfId="36"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58"/>
  <sheetViews>
    <sheetView topLeftCell="A5" zoomScaleNormal="100" workbookViewId="0">
      <selection activeCell="L5" sqref="L5"/>
    </sheetView>
  </sheetViews>
  <sheetFormatPr defaultRowHeight="12.75" x14ac:dyDescent="0.2"/>
  <cols>
    <col min="1" max="1" width="5.1406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573</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35" priority="41" stopIfTrue="1" operator="containsText" text="Error">
      <formula>NOT(ISERROR(SEARCH("Error",D76)))</formula>
    </cfRule>
    <cfRule type="containsText" dxfId="34" priority="42" stopIfTrue="1" operator="containsText" text="O.K.">
      <formula>NOT(ISERROR(SEARCH("O.K.",D76)))</formula>
    </cfRule>
  </conditionalFormatting>
  <dataValidations count="7">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(21)'!C6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33" priority="1" stopIfTrue="1" operator="containsText" text="Error">
      <formula>NOT(ISERROR(SEARCH("Error",E20)))</formula>
    </cfRule>
    <cfRule type="containsText" dxfId="32"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58"/>
  <sheetViews>
    <sheetView topLeftCell="A5" zoomScaleNormal="100" workbookViewId="0">
      <selection activeCell="L5" sqref="L5"/>
    </sheetView>
  </sheetViews>
  <sheetFormatPr defaultRowHeight="12.75" x14ac:dyDescent="0.2"/>
  <cols>
    <col min="1" max="1" width="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574</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31" priority="43" stopIfTrue="1" operator="containsText" text="Error">
      <formula>NOT(ISERROR(SEARCH("Error",D76)))</formula>
    </cfRule>
    <cfRule type="containsText" dxfId="30" priority="44"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(22)'!C6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7:F7"/>
    <mergeCell ref="H3:L6"/>
    <mergeCell ref="H17:L17"/>
    <mergeCell ref="A6:F6"/>
    <mergeCell ref="A10:F10"/>
    <mergeCell ref="A12:F12"/>
    <mergeCell ref="A14:F14"/>
    <mergeCell ref="H15:L15"/>
    <mergeCell ref="A16:F16"/>
    <mergeCell ref="H13:L13"/>
    <mergeCell ref="H9:L9"/>
    <mergeCell ref="H11:L11"/>
    <mergeCell ref="A15:F15"/>
    <mergeCell ref="A11:F11"/>
    <mergeCell ref="A9:F9"/>
    <mergeCell ref="A13:F13"/>
    <mergeCell ref="A17:F17"/>
  </mergeCells>
  <conditionalFormatting sqref="E20:E25">
    <cfRule type="containsText" dxfId="29" priority="1" stopIfTrue="1" operator="containsText" text="Error">
      <formula>NOT(ISERROR(SEARCH("Error",E20)))</formula>
    </cfRule>
    <cfRule type="containsText" dxfId="28"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58"/>
  <sheetViews>
    <sheetView zoomScaleNormal="100" workbookViewId="0">
      <selection activeCell="L5" sqref="L5"/>
    </sheetView>
  </sheetViews>
  <sheetFormatPr defaultRowHeight="12.75" x14ac:dyDescent="0.2"/>
  <cols>
    <col min="1" max="1" width="5.1406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575</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O3:R7"/>
    <mergeCell ref="O46:R47"/>
    <mergeCell ref="C6:K6"/>
    <mergeCell ref="O8:R9"/>
    <mergeCell ref="O11:R20"/>
    <mergeCell ref="O22:R25"/>
    <mergeCell ref="O29:R32"/>
    <mergeCell ref="O42:R45"/>
    <mergeCell ref="A10:C11"/>
    <mergeCell ref="B28:B33"/>
    <mergeCell ref="J12:K12"/>
    <mergeCell ref="L12:M12"/>
    <mergeCell ref="O34:R41"/>
    <mergeCell ref="L13:M13"/>
    <mergeCell ref="A1:G1"/>
    <mergeCell ref="L1:M1"/>
    <mergeCell ref="A2:M2"/>
    <mergeCell ref="A3:M3"/>
    <mergeCell ref="J13:K13"/>
    <mergeCell ref="D13:F13"/>
    <mergeCell ref="G13:I13"/>
    <mergeCell ref="D12:I12"/>
  </mergeCells>
  <conditionalFormatting sqref="D76:D79">
    <cfRule type="containsText" dxfId="27" priority="29" stopIfTrue="1" operator="containsText" text="Error">
      <formula>NOT(ISERROR(SEARCH("Error",D76)))</formula>
    </cfRule>
    <cfRule type="containsText" dxfId="26" priority="30" stopIfTrue="1" operator="containsText" text="O.K.">
      <formula>NOT(ISERROR(SEARCH("O.K.",D76)))</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74 L74 J74 G74"/>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(23)'!C6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9.2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13:F13"/>
    <mergeCell ref="A12:F12"/>
    <mergeCell ref="A17:F17"/>
    <mergeCell ref="H17:L17"/>
    <mergeCell ref="H3:L6"/>
    <mergeCell ref="A11:F11"/>
    <mergeCell ref="A7:F7"/>
    <mergeCell ref="A9:F9"/>
    <mergeCell ref="H9:L9"/>
    <mergeCell ref="H11:L11"/>
    <mergeCell ref="A6:F6"/>
    <mergeCell ref="A10:F10"/>
    <mergeCell ref="H13:L13"/>
    <mergeCell ref="A15:F15"/>
    <mergeCell ref="A14:F14"/>
    <mergeCell ref="H15:L15"/>
    <mergeCell ref="A16:F16"/>
  </mergeCells>
  <conditionalFormatting sqref="E20:E25">
    <cfRule type="containsText" dxfId="25" priority="1" stopIfTrue="1" operator="containsText" text="Error">
      <formula>NOT(ISERROR(SEARCH("Error",E20)))</formula>
    </cfRule>
    <cfRule type="containsText" dxfId="24"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576</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O3:R7"/>
    <mergeCell ref="O46:R47"/>
    <mergeCell ref="C6:K6"/>
    <mergeCell ref="O8:R9"/>
    <mergeCell ref="O11:R20"/>
    <mergeCell ref="O22:R25"/>
    <mergeCell ref="O29:R32"/>
    <mergeCell ref="O42:R45"/>
    <mergeCell ref="A10:C11"/>
    <mergeCell ref="B28:B33"/>
    <mergeCell ref="J12:K12"/>
    <mergeCell ref="L12:M12"/>
    <mergeCell ref="O34:R41"/>
    <mergeCell ref="L13:M13"/>
    <mergeCell ref="A1:G1"/>
    <mergeCell ref="L1:M1"/>
    <mergeCell ref="A2:M2"/>
    <mergeCell ref="A3:M3"/>
    <mergeCell ref="J13:K13"/>
    <mergeCell ref="D13:F13"/>
    <mergeCell ref="G13:I13"/>
    <mergeCell ref="D12:I12"/>
  </mergeCells>
  <conditionalFormatting sqref="D76:D79">
    <cfRule type="containsText" dxfId="23" priority="31" stopIfTrue="1" operator="containsText" text="Error">
      <formula>NOT(ISERROR(SEARCH("Error",D76)))</formula>
    </cfRule>
    <cfRule type="containsText" dxfId="22" priority="32"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(24)'!C6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13:F13"/>
    <mergeCell ref="A12:F12"/>
    <mergeCell ref="A17:F17"/>
    <mergeCell ref="H17:L17"/>
    <mergeCell ref="H3:L6"/>
    <mergeCell ref="A11:F11"/>
    <mergeCell ref="A7:F7"/>
    <mergeCell ref="A9:F9"/>
    <mergeCell ref="H9:L9"/>
    <mergeCell ref="H11:L11"/>
    <mergeCell ref="A6:F6"/>
    <mergeCell ref="A10:F10"/>
    <mergeCell ref="H13:L13"/>
    <mergeCell ref="A15:F15"/>
    <mergeCell ref="A14:F14"/>
    <mergeCell ref="H15:L15"/>
    <mergeCell ref="A16:F16"/>
  </mergeCells>
  <conditionalFormatting sqref="E20:E25">
    <cfRule type="containsText" dxfId="21" priority="1" stopIfTrue="1" operator="containsText" text="Error">
      <formula>NOT(ISERROR(SEARCH("Error",E20)))</formula>
    </cfRule>
    <cfRule type="containsText" dxfId="20"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58"/>
  <sheetViews>
    <sheetView topLeftCell="A5" zoomScaleNormal="100" workbookViewId="0">
      <selection activeCell="L5" sqref="L5"/>
    </sheetView>
  </sheetViews>
  <sheetFormatPr defaultRowHeight="12.75" x14ac:dyDescent="0.2"/>
  <cols>
    <col min="1" max="1" width="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577</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O3:R7"/>
    <mergeCell ref="O46:R47"/>
    <mergeCell ref="C6:K6"/>
    <mergeCell ref="O8:R9"/>
    <mergeCell ref="O11:R20"/>
    <mergeCell ref="O22:R25"/>
    <mergeCell ref="O29:R32"/>
    <mergeCell ref="O42:R45"/>
    <mergeCell ref="A10:C11"/>
    <mergeCell ref="B28:B33"/>
    <mergeCell ref="J12:K12"/>
    <mergeCell ref="L12:M12"/>
    <mergeCell ref="O34:R41"/>
    <mergeCell ref="L13:M13"/>
    <mergeCell ref="A1:G1"/>
    <mergeCell ref="L1:M1"/>
    <mergeCell ref="A2:M2"/>
    <mergeCell ref="A3:M3"/>
    <mergeCell ref="J13:K13"/>
    <mergeCell ref="D13:F13"/>
    <mergeCell ref="G13:I13"/>
    <mergeCell ref="D12:I12"/>
  </mergeCells>
  <conditionalFormatting sqref="D76:D79">
    <cfRule type="containsText" dxfId="19" priority="33" stopIfTrue="1" operator="containsText" text="Error">
      <formula>NOT(ISERROR(SEARCH("Error",D76)))</formula>
    </cfRule>
    <cfRule type="containsText" dxfId="18" priority="34" stopIfTrue="1" operator="containsText" text="O.K.">
      <formula>NOT(ISERROR(SEARCH("O.K.",D76)))</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74 L74 J74 G74"/>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76"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7"/>
  <sheetViews>
    <sheetView zoomScaleNormal="100" workbookViewId="0">
      <selection activeCell="B5" sqref="B5"/>
    </sheetView>
  </sheetViews>
  <sheetFormatPr defaultRowHeight="14.25" x14ac:dyDescent="0.2"/>
  <cols>
    <col min="1" max="1" width="53.7109375" style="388" customWidth="1"/>
    <col min="2" max="2" width="12.42578125" style="390" customWidth="1"/>
    <col min="3" max="3" width="11.42578125" style="391" customWidth="1"/>
    <col min="4" max="4" width="12.42578125" style="390" customWidth="1"/>
    <col min="5" max="5" width="11.42578125" style="332" customWidth="1"/>
    <col min="6" max="16384" width="9.140625" style="332"/>
  </cols>
  <sheetData>
    <row r="1" spans="1:9" ht="25.5" customHeight="1" x14ac:dyDescent="0.2">
      <c r="A1" s="591" t="str">
        <f>'ABF 1 (cover)'!$C$5</f>
        <v>Select From List on ABF 1</v>
      </c>
      <c r="B1" s="591"/>
      <c r="C1" s="14"/>
      <c r="D1" s="14"/>
    </row>
    <row r="2" spans="1:9" ht="18" x14ac:dyDescent="0.25">
      <c r="A2" s="594" t="s">
        <v>137</v>
      </c>
      <c r="B2" s="594"/>
      <c r="C2" s="594"/>
      <c r="D2" s="594"/>
      <c r="F2" s="587" t="s">
        <v>332</v>
      </c>
      <c r="G2" s="587"/>
      <c r="H2" s="587"/>
      <c r="I2" s="587"/>
    </row>
    <row r="3" spans="1:9" ht="16.5" customHeight="1" thickBot="1" x14ac:dyDescent="0.3">
      <c r="A3" s="593"/>
      <c r="B3" s="593"/>
      <c r="C3" s="593"/>
      <c r="D3" s="593"/>
      <c r="F3" s="592" t="s">
        <v>375</v>
      </c>
      <c r="G3" s="592"/>
      <c r="H3" s="592"/>
      <c r="I3" s="592"/>
    </row>
    <row r="4" spans="1:9" ht="16.5" customHeight="1" x14ac:dyDescent="0.25">
      <c r="A4" s="595" t="s">
        <v>139</v>
      </c>
      <c r="B4" s="278" t="s">
        <v>175</v>
      </c>
      <c r="C4" s="279"/>
      <c r="D4" s="280" t="s">
        <v>176</v>
      </c>
      <c r="F4" s="592"/>
      <c r="G4" s="592"/>
      <c r="H4" s="592"/>
      <c r="I4" s="592"/>
    </row>
    <row r="5" spans="1:9" ht="15" x14ac:dyDescent="0.25">
      <c r="A5" s="596"/>
      <c r="B5" s="311" t="s">
        <v>183</v>
      </c>
      <c r="C5" s="8"/>
      <c r="D5" s="446" t="str">
        <f>'ABF 1 (cover)'!D3</f>
        <v>2019/20</v>
      </c>
      <c r="E5" s="388"/>
      <c r="F5" s="592"/>
      <c r="G5" s="592"/>
      <c r="H5" s="592"/>
      <c r="I5" s="592"/>
    </row>
    <row r="6" spans="1:9" x14ac:dyDescent="0.2">
      <c r="A6" s="281" t="s">
        <v>138</v>
      </c>
      <c r="B6" s="180"/>
      <c r="C6" s="7"/>
      <c r="D6" s="282"/>
      <c r="F6" s="592"/>
      <c r="G6" s="592"/>
      <c r="H6" s="592"/>
      <c r="I6" s="592"/>
    </row>
    <row r="7" spans="1:9" x14ac:dyDescent="0.2">
      <c r="A7" s="289" t="s">
        <v>77</v>
      </c>
      <c r="B7" s="274"/>
      <c r="C7" s="9"/>
      <c r="D7" s="290"/>
      <c r="F7" s="592"/>
      <c r="G7" s="592"/>
      <c r="H7" s="592"/>
      <c r="I7" s="592"/>
    </row>
    <row r="8" spans="1:9" x14ac:dyDescent="0.2">
      <c r="A8" s="289" t="s">
        <v>78</v>
      </c>
      <c r="B8" s="275"/>
      <c r="C8" s="9"/>
      <c r="D8" s="291"/>
      <c r="F8" s="592"/>
      <c r="G8" s="592"/>
      <c r="H8" s="592"/>
      <c r="I8" s="592"/>
    </row>
    <row r="9" spans="1:9" ht="15" thickBot="1" x14ac:dyDescent="0.25">
      <c r="A9" s="283" t="s">
        <v>123</v>
      </c>
      <c r="B9" s="276">
        <f>SUM(B7:B8)</f>
        <v>0</v>
      </c>
      <c r="C9" s="10"/>
      <c r="D9" s="284">
        <f>SUM(D7+D8)</f>
        <v>0</v>
      </c>
      <c r="F9" s="592"/>
      <c r="G9" s="592"/>
      <c r="H9" s="592"/>
      <c r="I9" s="592"/>
    </row>
    <row r="10" spans="1:9" ht="29.25" thickBot="1" x14ac:dyDescent="0.25">
      <c r="A10" s="285"/>
      <c r="B10" s="277"/>
      <c r="C10" s="11" t="s">
        <v>155</v>
      </c>
      <c r="D10" s="286"/>
      <c r="F10" s="592"/>
      <c r="G10" s="592"/>
      <c r="H10" s="592"/>
      <c r="I10" s="592"/>
    </row>
    <row r="11" spans="1:9" ht="14.25" customHeight="1" x14ac:dyDescent="0.2">
      <c r="A11" s="281" t="s">
        <v>79</v>
      </c>
      <c r="B11" s="180"/>
      <c r="C11" s="7"/>
      <c r="D11" s="282"/>
      <c r="F11" s="592" t="s">
        <v>335</v>
      </c>
      <c r="G11" s="592"/>
      <c r="H11" s="592"/>
      <c r="I11" s="592"/>
    </row>
    <row r="12" spans="1:9" x14ac:dyDescent="0.2">
      <c r="A12" s="289" t="s">
        <v>80</v>
      </c>
      <c r="B12" s="274"/>
      <c r="C12" s="178" t="str">
        <f>IF(ISBLANK(B12)," ",(B12/$B$19))</f>
        <v xml:space="preserve"> </v>
      </c>
      <c r="D12" s="290"/>
      <c r="F12" s="592"/>
      <c r="G12" s="592"/>
      <c r="H12" s="592"/>
      <c r="I12" s="592"/>
    </row>
    <row r="13" spans="1:9" x14ac:dyDescent="0.2">
      <c r="A13" s="292" t="s">
        <v>81</v>
      </c>
      <c r="B13" s="274"/>
      <c r="C13" s="179" t="str">
        <f t="shared" ref="C13:C18" si="0">IF(ISBLANK(B13)," ",(B13/$B$19))</f>
        <v xml:space="preserve"> </v>
      </c>
      <c r="D13" s="290"/>
      <c r="F13" s="592"/>
      <c r="G13" s="592"/>
      <c r="H13" s="592"/>
      <c r="I13" s="592"/>
    </row>
    <row r="14" spans="1:9" x14ac:dyDescent="0.2">
      <c r="A14" s="289" t="s">
        <v>82</v>
      </c>
      <c r="B14" s="274"/>
      <c r="C14" s="178" t="str">
        <f t="shared" si="0"/>
        <v xml:space="preserve"> </v>
      </c>
      <c r="D14" s="290"/>
      <c r="F14" s="341"/>
      <c r="G14" s="341"/>
      <c r="H14" s="341"/>
      <c r="I14" s="341"/>
    </row>
    <row r="15" spans="1:9" x14ac:dyDescent="0.2">
      <c r="A15" s="289" t="s">
        <v>83</v>
      </c>
      <c r="B15" s="274"/>
      <c r="C15" s="179" t="str">
        <f t="shared" si="0"/>
        <v xml:space="preserve"> </v>
      </c>
      <c r="D15" s="290"/>
      <c r="F15" s="592" t="s">
        <v>334</v>
      </c>
      <c r="G15" s="592"/>
      <c r="H15" s="592"/>
      <c r="I15" s="592"/>
    </row>
    <row r="16" spans="1:9" x14ac:dyDescent="0.2">
      <c r="A16" s="289" t="s">
        <v>84</v>
      </c>
      <c r="B16" s="274"/>
      <c r="C16" s="179" t="str">
        <f t="shared" si="0"/>
        <v xml:space="preserve"> </v>
      </c>
      <c r="D16" s="290"/>
      <c r="F16" s="592"/>
      <c r="G16" s="592"/>
      <c r="H16" s="592"/>
      <c r="I16" s="592"/>
    </row>
    <row r="17" spans="1:9" x14ac:dyDescent="0.2">
      <c r="A17" s="289" t="s">
        <v>85</v>
      </c>
      <c r="B17" s="274"/>
      <c r="C17" s="178" t="str">
        <f t="shared" si="0"/>
        <v xml:space="preserve"> </v>
      </c>
      <c r="D17" s="290"/>
      <c r="F17" s="342"/>
      <c r="G17" s="342"/>
      <c r="H17" s="342"/>
      <c r="I17" s="342"/>
    </row>
    <row r="18" spans="1:9" x14ac:dyDescent="0.2">
      <c r="A18" s="289" t="s">
        <v>86</v>
      </c>
      <c r="B18" s="274"/>
      <c r="C18" s="9" t="str">
        <f t="shared" si="0"/>
        <v xml:space="preserve"> </v>
      </c>
      <c r="D18" s="290"/>
      <c r="F18" s="592" t="s">
        <v>333</v>
      </c>
      <c r="G18" s="592"/>
      <c r="H18" s="592"/>
      <c r="I18" s="592"/>
    </row>
    <row r="19" spans="1:9" ht="15" thickBot="1" x14ac:dyDescent="0.25">
      <c r="A19" s="287" t="s">
        <v>123</v>
      </c>
      <c r="B19" s="276">
        <f>SUM(B12:B18)</f>
        <v>0</v>
      </c>
      <c r="C19" s="12">
        <f>SUM(C12:C18)</f>
        <v>0</v>
      </c>
      <c r="D19" s="284">
        <f>SUM(D12:D18)</f>
        <v>0</v>
      </c>
      <c r="F19" s="592"/>
      <c r="G19" s="592"/>
      <c r="H19" s="592"/>
      <c r="I19" s="592"/>
    </row>
    <row r="20" spans="1:9" x14ac:dyDescent="0.2">
      <c r="A20" s="281" t="s">
        <v>156</v>
      </c>
      <c r="B20" s="180"/>
      <c r="C20" s="7"/>
      <c r="D20" s="282"/>
      <c r="F20" s="592"/>
      <c r="G20" s="592"/>
      <c r="H20" s="592"/>
      <c r="I20" s="592"/>
    </row>
    <row r="21" spans="1:9" x14ac:dyDescent="0.2">
      <c r="A21" s="289" t="s">
        <v>87</v>
      </c>
      <c r="B21" s="274"/>
      <c r="C21" s="178" t="str">
        <f>IF(ISBLANK(B21)," ",(B21/$B$24))</f>
        <v xml:space="preserve"> </v>
      </c>
      <c r="D21" s="293"/>
      <c r="F21" s="592"/>
      <c r="G21" s="592"/>
      <c r="H21" s="592"/>
      <c r="I21" s="592"/>
    </row>
    <row r="22" spans="1:9" x14ac:dyDescent="0.2">
      <c r="A22" s="289" t="s">
        <v>88</v>
      </c>
      <c r="B22" s="274"/>
      <c r="C22" s="179" t="str">
        <f>IF(ISBLANK(B22)," ",(B22/$B$24))</f>
        <v xml:space="preserve"> </v>
      </c>
      <c r="D22" s="293"/>
      <c r="F22" s="592"/>
      <c r="G22" s="592"/>
      <c r="H22" s="592"/>
      <c r="I22" s="592"/>
    </row>
    <row r="23" spans="1:9" x14ac:dyDescent="0.2">
      <c r="A23" s="289" t="s">
        <v>89</v>
      </c>
      <c r="B23" s="274"/>
      <c r="C23" s="9" t="str">
        <f>IF(ISBLANK(B23)," ",(B23/$B$24))</f>
        <v xml:space="preserve"> </v>
      </c>
      <c r="D23" s="293"/>
    </row>
    <row r="24" spans="1:9" ht="15" thickBot="1" x14ac:dyDescent="0.25">
      <c r="A24" s="283" t="s">
        <v>123</v>
      </c>
      <c r="B24" s="276">
        <f>SUM(B21:B23)</f>
        <v>0</v>
      </c>
      <c r="C24" s="12">
        <f>SUM(C21:C23)</f>
        <v>0</v>
      </c>
      <c r="D24" s="288">
        <f>SUM(D21:D23)</f>
        <v>0</v>
      </c>
    </row>
    <row r="25" spans="1:9" x14ac:dyDescent="0.2">
      <c r="A25" s="281" t="s">
        <v>90</v>
      </c>
      <c r="B25" s="180"/>
      <c r="C25" s="7"/>
      <c r="D25" s="282"/>
    </row>
    <row r="26" spans="1:9" x14ac:dyDescent="0.2">
      <c r="A26" s="289" t="s">
        <v>91</v>
      </c>
      <c r="B26" s="274"/>
      <c r="C26" s="178" t="str">
        <f>IF(ISBLANK(B26)," ",(B26/$B$31))</f>
        <v xml:space="preserve"> </v>
      </c>
      <c r="D26" s="290"/>
    </row>
    <row r="27" spans="1:9" x14ac:dyDescent="0.2">
      <c r="A27" s="289" t="s">
        <v>92</v>
      </c>
      <c r="B27" s="274"/>
      <c r="C27" s="179" t="str">
        <f>IF(ISBLANK(B27)," ",(B27/$B$31))</f>
        <v xml:space="preserve"> </v>
      </c>
      <c r="D27" s="290"/>
    </row>
    <row r="28" spans="1:9" x14ac:dyDescent="0.2">
      <c r="A28" s="289" t="s">
        <v>93</v>
      </c>
      <c r="B28" s="274"/>
      <c r="C28" s="179" t="str">
        <f>IF(ISBLANK(B28)," ",(B28/$B$31))</f>
        <v xml:space="preserve"> </v>
      </c>
      <c r="D28" s="290"/>
    </row>
    <row r="29" spans="1:9" ht="25.5" x14ac:dyDescent="0.2">
      <c r="A29" s="292" t="s">
        <v>381</v>
      </c>
      <c r="B29" s="274"/>
      <c r="C29" s="179" t="str">
        <f>IF(ISBLANK(B29)," ",(B29/$B$31))</f>
        <v xml:space="preserve"> </v>
      </c>
      <c r="D29" s="290"/>
    </row>
    <row r="30" spans="1:9" x14ac:dyDescent="0.2">
      <c r="A30" s="292" t="s">
        <v>382</v>
      </c>
      <c r="B30" s="274"/>
      <c r="C30" s="9" t="str">
        <f>IF(ISBLANK(B30)," ",(B30/$B$31))</f>
        <v xml:space="preserve"> </v>
      </c>
      <c r="D30" s="290"/>
    </row>
    <row r="31" spans="1:9" ht="15" thickBot="1" x14ac:dyDescent="0.25">
      <c r="A31" s="283" t="s">
        <v>123</v>
      </c>
      <c r="B31" s="276">
        <f>SUM(B26:B30)</f>
        <v>0</v>
      </c>
      <c r="C31" s="12">
        <f>SUM(C26:C30)</f>
        <v>0</v>
      </c>
      <c r="D31" s="284">
        <f>SUM(D26:D30)</f>
        <v>0</v>
      </c>
    </row>
    <row r="32" spans="1:9" x14ac:dyDescent="0.2">
      <c r="A32" s="281" t="s">
        <v>94</v>
      </c>
      <c r="B32" s="180"/>
      <c r="C32" s="7"/>
      <c r="D32" s="282"/>
    </row>
    <row r="33" spans="1:4" x14ac:dyDescent="0.2">
      <c r="A33" s="289" t="s">
        <v>95</v>
      </c>
      <c r="B33" s="274"/>
      <c r="C33" s="178" t="str">
        <f>IF(ISBLANK(B33)," ",(B33/$B$37))</f>
        <v xml:space="preserve"> </v>
      </c>
      <c r="D33" s="290"/>
    </row>
    <row r="34" spans="1:4" x14ac:dyDescent="0.2">
      <c r="A34" s="289" t="s">
        <v>96</v>
      </c>
      <c r="B34" s="274"/>
      <c r="C34" s="179" t="str">
        <f>IF(ISBLANK(B34)," ",(B34/$B$37))</f>
        <v xml:space="preserve"> </v>
      </c>
      <c r="D34" s="290"/>
    </row>
    <row r="35" spans="1:4" x14ac:dyDescent="0.2">
      <c r="A35" s="289" t="s">
        <v>97</v>
      </c>
      <c r="B35" s="274"/>
      <c r="C35" s="179" t="str">
        <f>IF(ISBLANK(B35)," ",(B35/$B$37))</f>
        <v xml:space="preserve"> </v>
      </c>
      <c r="D35" s="290"/>
    </row>
    <row r="36" spans="1:4" x14ac:dyDescent="0.2">
      <c r="A36" s="289" t="s">
        <v>98</v>
      </c>
      <c r="B36" s="274"/>
      <c r="C36" s="9" t="str">
        <f>IF(ISBLANK(B36)," ",(B36/$B$37))</f>
        <v xml:space="preserve"> </v>
      </c>
      <c r="D36" s="290"/>
    </row>
    <row r="37" spans="1:4" ht="15" thickBot="1" x14ac:dyDescent="0.25">
      <c r="A37" s="283" t="s">
        <v>123</v>
      </c>
      <c r="B37" s="276">
        <f>SUM(B33:B36)</f>
        <v>0</v>
      </c>
      <c r="C37" s="12">
        <f>SUM(C33:C36)</f>
        <v>0</v>
      </c>
      <c r="D37" s="284">
        <f>SUM(D33:D36)</f>
        <v>0</v>
      </c>
    </row>
    <row r="38" spans="1:4" x14ac:dyDescent="0.2">
      <c r="A38" s="281" t="s">
        <v>99</v>
      </c>
      <c r="B38" s="180"/>
      <c r="C38" s="7"/>
      <c r="D38" s="282"/>
    </row>
    <row r="39" spans="1:4" x14ac:dyDescent="0.2">
      <c r="A39" s="289" t="s">
        <v>100</v>
      </c>
      <c r="B39" s="274"/>
      <c r="C39" s="7"/>
      <c r="D39" s="290"/>
    </row>
    <row r="40" spans="1:4" x14ac:dyDescent="0.2">
      <c r="A40" s="289" t="s">
        <v>101</v>
      </c>
      <c r="B40" s="274"/>
      <c r="C40" s="7"/>
      <c r="D40" s="290"/>
    </row>
    <row r="41" spans="1:4" ht="15" thickBot="1" x14ac:dyDescent="0.25">
      <c r="A41" s="294" t="s">
        <v>383</v>
      </c>
      <c r="B41" s="295"/>
      <c r="C41" s="10"/>
      <c r="D41" s="296"/>
    </row>
    <row r="42" spans="1:4" x14ac:dyDescent="0.2">
      <c r="A42" s="389"/>
    </row>
    <row r="43" spans="1:4" x14ac:dyDescent="0.2">
      <c r="B43" s="13" t="str">
        <f>IF(AND(B9=B19,B9=B24,B9=B31,B9=B37),"O.K.","Error")</f>
        <v>O.K.</v>
      </c>
      <c r="D43" s="13" t="str">
        <f>IF(AND(D9=D19,D9=D24,D9=D31,D9=D37),"O.K.","Error")</f>
        <v>O.K.</v>
      </c>
    </row>
    <row r="46" spans="1:4" x14ac:dyDescent="0.2">
      <c r="B46" s="390" t="s">
        <v>210</v>
      </c>
    </row>
    <row r="47" spans="1:4" x14ac:dyDescent="0.2">
      <c r="B47" s="334" t="s">
        <v>208</v>
      </c>
    </row>
    <row r="48" spans="1:4" x14ac:dyDescent="0.2">
      <c r="B48" s="334" t="s">
        <v>177</v>
      </c>
    </row>
    <row r="49" spans="2:2" x14ac:dyDescent="0.2">
      <c r="B49" s="334" t="s">
        <v>178</v>
      </c>
    </row>
    <row r="50" spans="2:2" x14ac:dyDescent="0.2">
      <c r="B50" s="334" t="s">
        <v>179</v>
      </c>
    </row>
    <row r="51" spans="2:2" x14ac:dyDescent="0.2">
      <c r="B51" s="334" t="s">
        <v>180</v>
      </c>
    </row>
    <row r="52" spans="2:2" x14ac:dyDescent="0.2">
      <c r="B52" s="334" t="s">
        <v>181</v>
      </c>
    </row>
    <row r="53" spans="2:2" x14ac:dyDescent="0.2">
      <c r="B53" s="334" t="s">
        <v>182</v>
      </c>
    </row>
    <row r="54" spans="2:2" x14ac:dyDescent="0.2">
      <c r="B54" s="334" t="s">
        <v>183</v>
      </c>
    </row>
    <row r="55" spans="2:2" x14ac:dyDescent="0.2">
      <c r="B55" s="334" t="s">
        <v>184</v>
      </c>
    </row>
    <row r="56" spans="2:2" x14ac:dyDescent="0.2">
      <c r="B56" s="334" t="s">
        <v>185</v>
      </c>
    </row>
    <row r="57" spans="2:2" x14ac:dyDescent="0.2">
      <c r="B57" s="334" t="s">
        <v>186</v>
      </c>
    </row>
    <row r="58" spans="2:2" x14ac:dyDescent="0.2">
      <c r="B58" s="334" t="s">
        <v>187</v>
      </c>
    </row>
    <row r="59" spans="2:2" x14ac:dyDescent="0.2">
      <c r="B59" s="334" t="s">
        <v>188</v>
      </c>
    </row>
    <row r="60" spans="2:2" x14ac:dyDescent="0.2">
      <c r="B60" s="334" t="s">
        <v>189</v>
      </c>
    </row>
    <row r="61" spans="2:2" x14ac:dyDescent="0.2">
      <c r="B61" s="334" t="s">
        <v>190</v>
      </c>
    </row>
    <row r="62" spans="2:2" x14ac:dyDescent="0.2">
      <c r="B62" s="334" t="s">
        <v>191</v>
      </c>
    </row>
    <row r="63" spans="2:2" x14ac:dyDescent="0.2">
      <c r="B63" s="334" t="s">
        <v>192</v>
      </c>
    </row>
    <row r="64" spans="2:2" x14ac:dyDescent="0.2">
      <c r="B64" s="334" t="s">
        <v>193</v>
      </c>
    </row>
    <row r="65" spans="2:2" x14ac:dyDescent="0.2">
      <c r="B65" s="334" t="s">
        <v>194</v>
      </c>
    </row>
    <row r="66" spans="2:2" x14ac:dyDescent="0.2">
      <c r="B66" s="334" t="s">
        <v>195</v>
      </c>
    </row>
    <row r="67" spans="2:2" x14ac:dyDescent="0.2">
      <c r="B67" s="334" t="s">
        <v>196</v>
      </c>
    </row>
    <row r="68" spans="2:2" x14ac:dyDescent="0.2">
      <c r="B68" s="334" t="s">
        <v>197</v>
      </c>
    </row>
    <row r="69" spans="2:2" x14ac:dyDescent="0.2">
      <c r="B69" s="334" t="s">
        <v>198</v>
      </c>
    </row>
    <row r="70" spans="2:2" x14ac:dyDescent="0.2">
      <c r="B70" s="334" t="s">
        <v>199</v>
      </c>
    </row>
    <row r="71" spans="2:2" x14ac:dyDescent="0.2">
      <c r="B71" s="334" t="s">
        <v>200</v>
      </c>
    </row>
    <row r="72" spans="2:2" x14ac:dyDescent="0.2">
      <c r="B72" s="334" t="s">
        <v>201</v>
      </c>
    </row>
    <row r="73" spans="2:2" x14ac:dyDescent="0.2">
      <c r="B73" s="334" t="s">
        <v>202</v>
      </c>
    </row>
    <row r="74" spans="2:2" x14ac:dyDescent="0.2">
      <c r="B74" s="334" t="s">
        <v>203</v>
      </c>
    </row>
    <row r="75" spans="2:2" x14ac:dyDescent="0.2">
      <c r="B75" s="334" t="s">
        <v>204</v>
      </c>
    </row>
    <row r="76" spans="2:2" x14ac:dyDescent="0.2">
      <c r="B76" s="334" t="s">
        <v>205</v>
      </c>
    </row>
    <row r="77" spans="2:2" x14ac:dyDescent="0.2">
      <c r="B77" s="334" t="s">
        <v>206</v>
      </c>
    </row>
    <row r="78" spans="2:2" x14ac:dyDescent="0.2">
      <c r="B78" s="392" t="s">
        <v>207</v>
      </c>
    </row>
    <row r="79" spans="2:2" x14ac:dyDescent="0.2">
      <c r="B79" s="393"/>
    </row>
    <row r="80" spans="2:2" x14ac:dyDescent="0.2">
      <c r="B80" s="393"/>
    </row>
    <row r="81" spans="2:2" x14ac:dyDescent="0.2">
      <c r="B81" s="393"/>
    </row>
    <row r="82" spans="2:2" x14ac:dyDescent="0.2">
      <c r="B82" s="393"/>
    </row>
    <row r="83" spans="2:2" x14ac:dyDescent="0.2">
      <c r="B83" s="393"/>
    </row>
    <row r="84" spans="2:2" x14ac:dyDescent="0.2">
      <c r="B84" s="393"/>
    </row>
    <row r="85" spans="2:2" x14ac:dyDescent="0.2">
      <c r="B85" s="393"/>
    </row>
    <row r="86" spans="2:2" x14ac:dyDescent="0.2">
      <c r="B86" s="393"/>
    </row>
    <row r="87" spans="2:2" x14ac:dyDescent="0.2">
      <c r="B87" s="393"/>
    </row>
    <row r="88" spans="2:2" x14ac:dyDescent="0.2">
      <c r="B88" s="393"/>
    </row>
    <row r="89" spans="2:2" x14ac:dyDescent="0.2">
      <c r="B89" s="393"/>
    </row>
    <row r="90" spans="2:2" x14ac:dyDescent="0.2">
      <c r="B90" s="393"/>
    </row>
    <row r="91" spans="2:2" x14ac:dyDescent="0.2">
      <c r="B91" s="393"/>
    </row>
    <row r="92" spans="2:2" x14ac:dyDescent="0.2">
      <c r="B92" s="393"/>
    </row>
    <row r="93" spans="2:2" x14ac:dyDescent="0.2">
      <c r="B93" s="393"/>
    </row>
    <row r="94" spans="2:2" x14ac:dyDescent="0.2">
      <c r="B94" s="393"/>
    </row>
    <row r="95" spans="2:2" x14ac:dyDescent="0.2">
      <c r="B95" s="393"/>
    </row>
    <row r="96" spans="2:2" x14ac:dyDescent="0.2">
      <c r="B96" s="393"/>
    </row>
    <row r="97" spans="2:2" x14ac:dyDescent="0.2">
      <c r="B97" s="393"/>
    </row>
    <row r="98" spans="2:2" x14ac:dyDescent="0.2">
      <c r="B98" s="393"/>
    </row>
    <row r="99" spans="2:2" x14ac:dyDescent="0.2">
      <c r="B99" s="393"/>
    </row>
    <row r="100" spans="2:2" x14ac:dyDescent="0.2">
      <c r="B100" s="393"/>
    </row>
    <row r="101" spans="2:2" x14ac:dyDescent="0.2">
      <c r="B101" s="393"/>
    </row>
    <row r="102" spans="2:2" x14ac:dyDescent="0.2">
      <c r="B102" s="393"/>
    </row>
    <row r="103" spans="2:2" x14ac:dyDescent="0.2">
      <c r="B103" s="393"/>
    </row>
    <row r="104" spans="2:2" x14ac:dyDescent="0.2">
      <c r="B104" s="393"/>
    </row>
    <row r="105" spans="2:2" x14ac:dyDescent="0.2">
      <c r="B105" s="393"/>
    </row>
    <row r="106" spans="2:2" x14ac:dyDescent="0.2">
      <c r="B106" s="393"/>
    </row>
    <row r="107" spans="2:2" x14ac:dyDescent="0.2">
      <c r="B107" s="393"/>
    </row>
  </sheetData>
  <sheetProtection sheet="1" objects="1" scenarios="1" selectLockedCells="1"/>
  <customSheetViews>
    <customSheetView guid="{24F8A60A-E436-41F4-8B3A-E9289E290C45}" showPageBreaks="1" printArea="1">
      <pageMargins left="0.75" right="0.75" top="1" bottom="1" header="0.5" footer="0.5"/>
      <pageSetup orientation="portrait" horizontalDpi="4294967294" verticalDpi="4294967294" r:id="rId1"/>
      <headerFooter alignWithMargins="0">
        <oddHeader>&amp;R&amp;"Arial,Bold"&amp;14ABF 2</oddHeader>
      </headerFooter>
    </customSheetView>
  </customSheetViews>
  <mergeCells count="9">
    <mergeCell ref="A1:B1"/>
    <mergeCell ref="F3:I10"/>
    <mergeCell ref="F18:I22"/>
    <mergeCell ref="F11:I13"/>
    <mergeCell ref="F15:I16"/>
    <mergeCell ref="A3:D3"/>
    <mergeCell ref="A2:D2"/>
    <mergeCell ref="A4:A5"/>
    <mergeCell ref="F2:I2"/>
  </mergeCells>
  <phoneticPr fontId="13" type="noConversion"/>
  <conditionalFormatting sqref="B43 D43">
    <cfRule type="containsText" dxfId="87" priority="1" stopIfTrue="1" operator="containsText" text="Error">
      <formula>NOT(ISERROR(SEARCH("Error",B43)))</formula>
    </cfRule>
    <cfRule type="containsText" dxfId="86" priority="2" stopIfTrue="1" operator="containsText" text="O.K.">
      <formula>NOT(ISERROR(SEARCH("O.K.",B43)))</formula>
    </cfRule>
  </conditionalFormatting>
  <dataValidations xWindow="662" yWindow="310" count="4">
    <dataValidation type="list" allowBlank="1" showInputMessage="1" sqref="B5">
      <formula1>$B$46:$B$78</formula1>
    </dataValidation>
    <dataValidation allowBlank="1" showInputMessage="1" showErrorMessage="1" prompt="See Pages 15-16 of the ASSET Reference Manual for information on O.P.P. Poverty Guidelines" sqref="B33:B36 D33:D36"/>
    <dataValidation allowBlank="1" showInputMessage="1" showErrorMessage="1" prompt="ISU students should be counted in this line (4d), and not in 4a, 4b, or 4c." sqref="B29 D29"/>
    <dataValidation allowBlank="1" showInputMessage="1" showErrorMessage="1" prompt="&quot;Unduplicated&quot; means that each you are counting total CLIENTS. This is NOT a count of the number of sessions, contact hours, or other service statistics. This is a count of the total number of individuals receiving ASSET-funded services from your agency." sqref="D7:D8 B7:B8"/>
  </dataValidations>
  <pageMargins left="0.75" right="0.75" top="1" bottom="1" header="0.5" footer="0.5"/>
  <pageSetup orientation="portrait" horizontalDpi="4294967294" verticalDpi="4294967294" r:id="rId2"/>
  <headerFooter alignWithMargins="0">
    <oddHeader>&amp;R&amp;"Arial,Bold"&amp;14ABF 2</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(25)'!C6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13:F13"/>
    <mergeCell ref="A12:F12"/>
    <mergeCell ref="A17:F17"/>
    <mergeCell ref="H17:L17"/>
    <mergeCell ref="H3:L6"/>
    <mergeCell ref="A11:F11"/>
    <mergeCell ref="A7:F7"/>
    <mergeCell ref="A9:F9"/>
    <mergeCell ref="H9:L9"/>
    <mergeCell ref="H11:L11"/>
    <mergeCell ref="A6:F6"/>
    <mergeCell ref="A10:F10"/>
    <mergeCell ref="H13:L13"/>
    <mergeCell ref="A15:F15"/>
    <mergeCell ref="A14:F14"/>
    <mergeCell ref="H15:L15"/>
    <mergeCell ref="A16:F16"/>
  </mergeCells>
  <conditionalFormatting sqref="E20:E25">
    <cfRule type="containsText" dxfId="17" priority="1" stopIfTrue="1" operator="containsText" text="Error">
      <formula>NOT(ISERROR(SEARCH("Error",E20)))</formula>
    </cfRule>
    <cfRule type="containsText" dxfId="16"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58"/>
  <sheetViews>
    <sheetView topLeftCell="A5" zoomScaleNormal="100" workbookViewId="0">
      <selection activeCell="L5" sqref="L5"/>
    </sheetView>
  </sheetViews>
  <sheetFormatPr defaultRowHeight="12.75" x14ac:dyDescent="0.2"/>
  <cols>
    <col min="1" max="1" width="5.42578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str">
        <f>VLOOKUP(L5,A83:E131,4)</f>
        <v>Volunteer Management</v>
      </c>
      <c r="D5" s="3"/>
      <c r="E5" s="3"/>
      <c r="F5" s="3"/>
      <c r="G5" s="3"/>
      <c r="H5" s="92"/>
      <c r="I5" s="92"/>
      <c r="J5" s="3"/>
      <c r="K5" s="96" t="s">
        <v>327</v>
      </c>
      <c r="L5" s="536">
        <v>1.1100000000000001</v>
      </c>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str">
        <f>VLOOKUP(L5,A83:E131,5)</f>
        <v>1 Volunteer Hour</v>
      </c>
      <c r="E7" s="3"/>
      <c r="F7" s="3"/>
      <c r="G7" s="3"/>
      <c r="H7" s="3"/>
      <c r="I7" s="3"/>
      <c r="J7" s="3"/>
      <c r="K7" s="3"/>
      <c r="L7" s="3"/>
      <c r="M7" s="3"/>
      <c r="O7" s="592"/>
      <c r="P7" s="592"/>
      <c r="Q7" s="592"/>
      <c r="R7" s="592"/>
    </row>
    <row r="8" spans="1:18" ht="12.75" customHeight="1" x14ac:dyDescent="0.2">
      <c r="A8" s="92" t="s">
        <v>578</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29"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ref="E30" si="4">IF(ISERROR(D30/D$35),"N/A",D30/D$35)</f>
        <v>N/A</v>
      </c>
      <c r="F30" s="534"/>
      <c r="G30" s="222"/>
      <c r="H30" s="519" t="str">
        <f t="shared" ref="H30" si="5">IF(ISERROR(G30/G$35),"N/A",G30/G$35)</f>
        <v>N/A</v>
      </c>
      <c r="I30" s="534"/>
      <c r="J30" s="222"/>
      <c r="K30" s="227" t="str">
        <f t="shared" ref="K30" si="6">IF(ISERROR(J30/J$35),"N/A",J30/J$35)</f>
        <v>N/A</v>
      </c>
      <c r="L30" s="222"/>
      <c r="M30" s="55" t="str">
        <f t="shared" ref="M30" si="7">IF(ISERROR(L30/$L$35),"N/A",L30/$L$35)</f>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8">SUM(D28:D33)</f>
        <v>0</v>
      </c>
      <c r="E34" s="208">
        <f t="shared" si="8"/>
        <v>0</v>
      </c>
      <c r="F34" s="529">
        <f>SUM(F28:F33)</f>
        <v>0</v>
      </c>
      <c r="G34" s="116">
        <f t="shared" si="8"/>
        <v>0</v>
      </c>
      <c r="H34" s="208">
        <f t="shared" si="8"/>
        <v>0</v>
      </c>
      <c r="I34" s="529">
        <f>SUM(I28:I33)</f>
        <v>0</v>
      </c>
      <c r="J34" s="116">
        <f t="shared" si="8"/>
        <v>0</v>
      </c>
      <c r="K34" s="208">
        <f t="shared" si="8"/>
        <v>0</v>
      </c>
      <c r="L34" s="116">
        <f t="shared" si="8"/>
        <v>0</v>
      </c>
      <c r="M34" s="210">
        <f>SUM(M28:M33)</f>
        <v>0</v>
      </c>
      <c r="O34" s="592" t="s">
        <v>512</v>
      </c>
      <c r="P34" s="592"/>
      <c r="Q34" s="592"/>
      <c r="R34" s="592"/>
    </row>
    <row r="35" spans="1:18" ht="14.25" thickTop="1" thickBot="1" x14ac:dyDescent="0.25">
      <c r="A35" s="43">
        <v>21</v>
      </c>
      <c r="B35" s="44" t="s">
        <v>36</v>
      </c>
      <c r="C35" s="29"/>
      <c r="D35" s="117">
        <f t="shared" ref="D35:M35" si="9">SUM(D15:D27)+D34</f>
        <v>0</v>
      </c>
      <c r="E35" s="209">
        <f t="shared" si="9"/>
        <v>0</v>
      </c>
      <c r="F35" s="522"/>
      <c r="G35" s="117">
        <f>SUM(G15:G27)+G34</f>
        <v>0</v>
      </c>
      <c r="H35" s="209">
        <f t="shared" si="9"/>
        <v>0</v>
      </c>
      <c r="I35" s="522"/>
      <c r="J35" s="117">
        <f t="shared" si="9"/>
        <v>0</v>
      </c>
      <c r="K35" s="209">
        <f t="shared" si="9"/>
        <v>0</v>
      </c>
      <c r="L35" s="117">
        <f t="shared" si="9"/>
        <v>0</v>
      </c>
      <c r="M35" s="211">
        <f t="shared" si="9"/>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ref="E40:H58" si="12">IF(ISERROR(D40/D$58),"N/A",D40/D$58)</f>
        <v>N/A</v>
      </c>
      <c r="F40" s="515"/>
      <c r="G40" s="230"/>
      <c r="H40" s="226" t="str">
        <f t="shared" si="12"/>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12"/>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12"/>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12"/>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12"/>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12"/>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12"/>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12"/>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12"/>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12"/>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12"/>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12"/>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12"/>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12"/>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12"/>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12"/>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12"/>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12"/>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O3:R7"/>
    <mergeCell ref="O46:R47"/>
    <mergeCell ref="C6:K6"/>
    <mergeCell ref="O8:R9"/>
    <mergeCell ref="O11:R20"/>
    <mergeCell ref="O22:R25"/>
    <mergeCell ref="O29:R32"/>
    <mergeCell ref="O42:R45"/>
    <mergeCell ref="A10:C11"/>
    <mergeCell ref="B28:B33"/>
    <mergeCell ref="J12:K12"/>
    <mergeCell ref="L12:M12"/>
    <mergeCell ref="O34:R41"/>
    <mergeCell ref="L13:M13"/>
    <mergeCell ref="A1:G1"/>
    <mergeCell ref="L1:M1"/>
    <mergeCell ref="A2:M2"/>
    <mergeCell ref="A3:M3"/>
    <mergeCell ref="J13:K13"/>
    <mergeCell ref="D12:I12"/>
    <mergeCell ref="D13:F13"/>
    <mergeCell ref="G13:I13"/>
  </mergeCells>
  <conditionalFormatting sqref="D76:D79">
    <cfRule type="containsText" dxfId="15" priority="35" stopIfTrue="1" operator="containsText" text="Error">
      <formula>NOT(ISERROR(SEARCH("Error",D76)))</formula>
    </cfRule>
    <cfRule type="containsText" dxfId="14" priority="36" stopIfTrue="1" operator="containsText" text="O.K.">
      <formula>NOT(ISERROR(SEARCH("O.K.",D76)))</formula>
    </cfRule>
  </conditionalFormatting>
  <dataValidations xWindow="291" yWindow="286"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76" orientation="portrait" horizontalDpi="4294967295" verticalDpi="4294967295"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(26)'!C6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13:F13"/>
    <mergeCell ref="A12:F12"/>
    <mergeCell ref="A17:F17"/>
    <mergeCell ref="H17:L17"/>
    <mergeCell ref="H3:L6"/>
    <mergeCell ref="A11:F11"/>
    <mergeCell ref="A7:F7"/>
    <mergeCell ref="A9:F9"/>
    <mergeCell ref="H9:L9"/>
    <mergeCell ref="H11:L11"/>
    <mergeCell ref="A6:F6"/>
    <mergeCell ref="A10:F10"/>
    <mergeCell ref="H13:L13"/>
    <mergeCell ref="A15:F15"/>
    <mergeCell ref="A14:F14"/>
    <mergeCell ref="H15:L15"/>
    <mergeCell ref="A16:F16"/>
  </mergeCells>
  <conditionalFormatting sqref="E20:E25">
    <cfRule type="containsText" dxfId="13" priority="1" stopIfTrue="1" operator="containsText" text="Error">
      <formula>NOT(ISERROR(SEARCH("Error",E20)))</formula>
    </cfRule>
    <cfRule type="containsText" dxfId="12"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R158"/>
  <sheetViews>
    <sheetView topLeftCell="A5" zoomScaleNormal="100" workbookViewId="0">
      <selection activeCell="L5" sqref="L5"/>
    </sheetView>
  </sheetViews>
  <sheetFormatPr defaultRowHeight="12.75" x14ac:dyDescent="0.2"/>
  <cols>
    <col min="1" max="1" width="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579</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317" t="s">
        <v>42</v>
      </c>
      <c r="K14" s="205" t="s">
        <v>43</v>
      </c>
      <c r="L14" s="317" t="s">
        <v>42</v>
      </c>
      <c r="M14" s="206" t="s">
        <v>43</v>
      </c>
      <c r="O14" s="592"/>
      <c r="P14" s="592"/>
      <c r="Q14" s="592"/>
      <c r="R14" s="592"/>
    </row>
    <row r="15" spans="1:18" x14ac:dyDescent="0.2">
      <c r="A15" s="30">
        <v>1</v>
      </c>
      <c r="B15" s="31" t="s">
        <v>23</v>
      </c>
      <c r="C15" s="319"/>
      <c r="D15" s="255"/>
      <c r="E15" s="225" t="str">
        <f t="shared" ref="E15:E30" si="0">IF(ISERROR(D15/D$35),"N/A",D15/D$35)</f>
        <v>N/A</v>
      </c>
      <c r="F15" s="515"/>
      <c r="G15" s="255"/>
      <c r="H15" s="225" t="str">
        <f t="shared" ref="H15:H30" si="1">IF(ISERROR(G15/G$35),"N/A",G15/G$35)</f>
        <v>N/A</v>
      </c>
      <c r="I15" s="515"/>
      <c r="J15" s="255"/>
      <c r="K15" s="225" t="str">
        <f t="shared" ref="K15:K30" si="2">IF(ISERROR(J15/J$35),"N/A",J15/J$35)</f>
        <v>N/A</v>
      </c>
      <c r="L15" s="255"/>
      <c r="M15" s="213" t="str">
        <f t="shared" ref="M15:M30"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si="0"/>
        <v>N/A</v>
      </c>
      <c r="F30" s="534"/>
      <c r="G30" s="222"/>
      <c r="H30" s="519" t="str">
        <f t="shared" si="1"/>
        <v>N/A</v>
      </c>
      <c r="I30" s="534"/>
      <c r="J30" s="222"/>
      <c r="K30" s="227" t="str">
        <f t="shared" si="2"/>
        <v>N/A</v>
      </c>
      <c r="L30" s="222"/>
      <c r="M30" s="55" t="str">
        <f t="shared" si="3"/>
        <v>N/A</v>
      </c>
      <c r="O30" s="541"/>
      <c r="P30" s="541"/>
      <c r="Q30" s="541"/>
      <c r="R30" s="541"/>
    </row>
    <row r="31" spans="1:18" x14ac:dyDescent="0.2">
      <c r="A31" s="39">
        <v>17</v>
      </c>
      <c r="B31" s="649"/>
      <c r="C31" s="321" t="s">
        <v>44</v>
      </c>
      <c r="D31" s="222"/>
      <c r="E31" s="520" t="str">
        <f>IF(ISERROR(D31/D$35),"N/A",D31/D$35)</f>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IF(ISERROR(D32/D$35),"N/A",D32/D$35)</f>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IF(ISERROR(D33/D$35),"N/A",D33/D$35)</f>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4">SUM(D28:D33)</f>
        <v>0</v>
      </c>
      <c r="E34" s="208">
        <f t="shared" si="4"/>
        <v>0</v>
      </c>
      <c r="F34" s="529">
        <f>SUM(F28:F33)</f>
        <v>0</v>
      </c>
      <c r="G34" s="116">
        <f t="shared" si="4"/>
        <v>0</v>
      </c>
      <c r="H34" s="208">
        <f t="shared" si="4"/>
        <v>0</v>
      </c>
      <c r="I34" s="529">
        <f>SUM(I28:I33)</f>
        <v>0</v>
      </c>
      <c r="J34" s="116">
        <f t="shared" si="4"/>
        <v>0</v>
      </c>
      <c r="K34" s="208">
        <f t="shared" si="4"/>
        <v>0</v>
      </c>
      <c r="L34" s="116">
        <f t="shared" si="4"/>
        <v>0</v>
      </c>
      <c r="M34" s="210">
        <f>SUM(M28:M33)</f>
        <v>0</v>
      </c>
      <c r="O34" s="592" t="s">
        <v>512</v>
      </c>
      <c r="P34" s="592"/>
      <c r="Q34" s="592"/>
      <c r="R34" s="592"/>
    </row>
    <row r="35" spans="1:18" ht="14.25" thickTop="1" thickBot="1" x14ac:dyDescent="0.25">
      <c r="A35" s="43">
        <v>21</v>
      </c>
      <c r="B35" s="44" t="s">
        <v>36</v>
      </c>
      <c r="C35" s="29"/>
      <c r="D35" s="117">
        <f t="shared" ref="D35:M35" si="5">SUM(D15:D27)+D34</f>
        <v>0</v>
      </c>
      <c r="E35" s="209">
        <f t="shared" si="5"/>
        <v>0</v>
      </c>
      <c r="F35" s="522"/>
      <c r="G35" s="117">
        <f>SUM(G15:G27)+G34</f>
        <v>0</v>
      </c>
      <c r="H35" s="209">
        <f t="shared" si="5"/>
        <v>0</v>
      </c>
      <c r="I35" s="522"/>
      <c r="J35" s="117">
        <f t="shared" si="5"/>
        <v>0</v>
      </c>
      <c r="K35" s="209">
        <f t="shared" si="5"/>
        <v>0</v>
      </c>
      <c r="L35" s="117">
        <f t="shared" si="5"/>
        <v>0</v>
      </c>
      <c r="M35" s="211">
        <f t="shared" si="5"/>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IF(ISERROR(D38/D$58),"N/A",D38/D$58)</f>
        <v>N/A</v>
      </c>
      <c r="F38" s="515"/>
      <c r="G38" s="235"/>
      <c r="H38" s="237" t="str">
        <f>IF(ISERROR(G38/G$58),"N/A",G38/G$58)</f>
        <v>N/A</v>
      </c>
      <c r="I38" s="515"/>
      <c r="J38" s="235"/>
      <c r="K38" s="237" t="str">
        <f t="shared" ref="K38:K58" si="6">IF(ISERROR(J38/J$58),"N/A",J38/J$58)</f>
        <v>N/A</v>
      </c>
      <c r="L38" s="235"/>
      <c r="M38" s="218" t="str">
        <f t="shared" ref="M38:M58" si="7">IF(ISERROR(L38/L$58),"N/A",L38/L$58)</f>
        <v>N/A</v>
      </c>
      <c r="O38" s="592"/>
      <c r="P38" s="592"/>
      <c r="Q38" s="592"/>
      <c r="R38" s="592"/>
    </row>
    <row r="39" spans="1:18" ht="13.5" customHeight="1" x14ac:dyDescent="0.2">
      <c r="A39" s="53">
        <v>23</v>
      </c>
      <c r="B39" s="111" t="s">
        <v>352</v>
      </c>
      <c r="C39" s="233"/>
      <c r="D39" s="230"/>
      <c r="E39" s="226" t="str">
        <f>IF(ISERROR(D39/D$58),"N/A",D39/D$58)</f>
        <v>N/A</v>
      </c>
      <c r="F39" s="515"/>
      <c r="G39" s="230"/>
      <c r="H39" s="226" t="str">
        <f>IF(ISERROR(G39/G$58),"N/A",G39/G$58)</f>
        <v>N/A</v>
      </c>
      <c r="I39" s="515"/>
      <c r="J39" s="230"/>
      <c r="K39" s="226" t="str">
        <f t="shared" si="6"/>
        <v>N/A</v>
      </c>
      <c r="L39" s="230"/>
      <c r="M39" s="55" t="str">
        <f t="shared" si="7"/>
        <v>N/A</v>
      </c>
      <c r="O39" s="592"/>
      <c r="P39" s="592"/>
      <c r="Q39" s="592"/>
      <c r="R39" s="592"/>
    </row>
    <row r="40" spans="1:18" ht="13.5" customHeight="1" x14ac:dyDescent="0.2">
      <c r="A40" s="53">
        <v>24</v>
      </c>
      <c r="B40" s="111" t="s">
        <v>162</v>
      </c>
      <c r="C40" s="233"/>
      <c r="D40" s="230"/>
      <c r="E40" s="226" t="str">
        <f t="shared" ref="E40:H58" si="8">IF(ISERROR(D40/D$58),"N/A",D40/D$58)</f>
        <v>N/A</v>
      </c>
      <c r="F40" s="515"/>
      <c r="G40" s="230"/>
      <c r="H40" s="226" t="str">
        <f t="shared" si="8"/>
        <v>N/A</v>
      </c>
      <c r="I40" s="515"/>
      <c r="J40" s="230"/>
      <c r="K40" s="226" t="str">
        <f t="shared" si="6"/>
        <v>N/A</v>
      </c>
      <c r="L40" s="230"/>
      <c r="M40" s="55" t="str">
        <f t="shared" si="7"/>
        <v>N/A</v>
      </c>
      <c r="O40" s="592"/>
      <c r="P40" s="592"/>
      <c r="Q40" s="592"/>
      <c r="R40" s="592"/>
    </row>
    <row r="41" spans="1:18" ht="13.5" customHeight="1" x14ac:dyDescent="0.2">
      <c r="A41" s="53">
        <v>25</v>
      </c>
      <c r="B41" s="111" t="s">
        <v>163</v>
      </c>
      <c r="C41" s="233"/>
      <c r="D41" s="230"/>
      <c r="E41" s="226" t="str">
        <f t="shared" si="8"/>
        <v>N/A</v>
      </c>
      <c r="F41" s="515"/>
      <c r="G41" s="230"/>
      <c r="H41" s="226" t="str">
        <f t="shared" si="8"/>
        <v>N/A</v>
      </c>
      <c r="I41" s="515"/>
      <c r="J41" s="230"/>
      <c r="K41" s="226" t="str">
        <f t="shared" si="6"/>
        <v>N/A</v>
      </c>
      <c r="L41" s="230"/>
      <c r="M41" s="55" t="str">
        <f t="shared" si="7"/>
        <v>N/A</v>
      </c>
      <c r="O41" s="592"/>
      <c r="P41" s="592"/>
      <c r="Q41" s="592"/>
      <c r="R41" s="592"/>
    </row>
    <row r="42" spans="1:18" ht="13.5" customHeight="1" x14ac:dyDescent="0.2">
      <c r="A42" s="53">
        <v>26</v>
      </c>
      <c r="B42" s="111" t="s">
        <v>502</v>
      </c>
      <c r="C42" s="233"/>
      <c r="D42" s="230"/>
      <c r="E42" s="226" t="str">
        <f t="shared" si="8"/>
        <v>N/A</v>
      </c>
      <c r="F42" s="515"/>
      <c r="G42" s="230"/>
      <c r="H42" s="226" t="str">
        <f t="shared" si="8"/>
        <v>N/A</v>
      </c>
      <c r="I42" s="515"/>
      <c r="J42" s="230"/>
      <c r="K42" s="226" t="str">
        <f t="shared" si="6"/>
        <v>N/A</v>
      </c>
      <c r="L42" s="230"/>
      <c r="M42" s="55" t="str">
        <f t="shared" si="7"/>
        <v>N/A</v>
      </c>
      <c r="O42" s="541" t="s">
        <v>346</v>
      </c>
      <c r="P42" s="541"/>
      <c r="Q42" s="541"/>
      <c r="R42" s="541"/>
    </row>
    <row r="43" spans="1:18" ht="13.5" customHeight="1" x14ac:dyDescent="0.2">
      <c r="A43" s="53">
        <v>27</v>
      </c>
      <c r="B43" s="111" t="s">
        <v>503</v>
      </c>
      <c r="C43" s="233"/>
      <c r="D43" s="230"/>
      <c r="E43" s="226" t="str">
        <f t="shared" si="8"/>
        <v>N/A</v>
      </c>
      <c r="F43" s="515"/>
      <c r="G43" s="230"/>
      <c r="H43" s="226" t="str">
        <f t="shared" si="8"/>
        <v>N/A</v>
      </c>
      <c r="I43" s="515"/>
      <c r="J43" s="230"/>
      <c r="K43" s="226" t="str">
        <f t="shared" si="6"/>
        <v>N/A</v>
      </c>
      <c r="L43" s="230"/>
      <c r="M43" s="55" t="str">
        <f t="shared" si="7"/>
        <v>N/A</v>
      </c>
      <c r="O43" s="541"/>
      <c r="P43" s="541"/>
      <c r="Q43" s="541"/>
      <c r="R43" s="541"/>
    </row>
    <row r="44" spans="1:18" ht="13.5" customHeight="1" x14ac:dyDescent="0.2">
      <c r="A44" s="53">
        <v>28</v>
      </c>
      <c r="B44" s="111" t="s">
        <v>140</v>
      </c>
      <c r="C44" s="233"/>
      <c r="D44" s="230"/>
      <c r="E44" s="226" t="str">
        <f>IF(ISERROR(D44/D$58),"N/A",D44/D$58)</f>
        <v>N/A</v>
      </c>
      <c r="F44" s="515"/>
      <c r="G44" s="230"/>
      <c r="H44" s="226" t="str">
        <f>IF(ISERROR(G44/G$58),"N/A",G44/G$58)</f>
        <v>N/A</v>
      </c>
      <c r="I44" s="515"/>
      <c r="J44" s="230"/>
      <c r="K44" s="226" t="str">
        <f t="shared" si="6"/>
        <v>N/A</v>
      </c>
      <c r="L44" s="230"/>
      <c r="M44" s="55" t="str">
        <f t="shared" si="7"/>
        <v>N/A</v>
      </c>
      <c r="O44" s="541"/>
      <c r="P44" s="541"/>
      <c r="Q44" s="541"/>
      <c r="R44" s="541"/>
    </row>
    <row r="45" spans="1:18" ht="13.5" customHeight="1" x14ac:dyDescent="0.2">
      <c r="A45" s="53">
        <v>29</v>
      </c>
      <c r="B45" s="111" t="s">
        <v>141</v>
      </c>
      <c r="C45" s="233"/>
      <c r="D45" s="230"/>
      <c r="E45" s="226" t="str">
        <f t="shared" si="8"/>
        <v>N/A</v>
      </c>
      <c r="F45" s="515"/>
      <c r="G45" s="230"/>
      <c r="H45" s="226" t="str">
        <f t="shared" si="8"/>
        <v>N/A</v>
      </c>
      <c r="I45" s="515"/>
      <c r="J45" s="230"/>
      <c r="K45" s="226" t="str">
        <f t="shared" si="6"/>
        <v>N/A</v>
      </c>
      <c r="L45" s="230"/>
      <c r="M45" s="55" t="str">
        <f t="shared" si="7"/>
        <v>N/A</v>
      </c>
      <c r="O45" s="541"/>
      <c r="P45" s="541"/>
      <c r="Q45" s="541"/>
      <c r="R45" s="541"/>
    </row>
    <row r="46" spans="1:18" ht="13.5" customHeight="1" x14ac:dyDescent="0.2">
      <c r="A46" s="53">
        <v>30</v>
      </c>
      <c r="B46" s="111" t="s">
        <v>142</v>
      </c>
      <c r="C46" s="233"/>
      <c r="D46" s="230"/>
      <c r="E46" s="226" t="str">
        <f t="shared" si="8"/>
        <v>N/A</v>
      </c>
      <c r="F46" s="515"/>
      <c r="G46" s="230"/>
      <c r="H46" s="226" t="str">
        <f t="shared" si="8"/>
        <v>N/A</v>
      </c>
      <c r="I46" s="515"/>
      <c r="J46" s="230"/>
      <c r="K46" s="226" t="str">
        <f t="shared" si="6"/>
        <v>N/A</v>
      </c>
      <c r="L46" s="230"/>
      <c r="M46" s="55" t="str">
        <f t="shared" si="7"/>
        <v>N/A</v>
      </c>
      <c r="O46" s="541" t="s">
        <v>515</v>
      </c>
      <c r="P46" s="541"/>
      <c r="Q46" s="541"/>
      <c r="R46" s="541"/>
    </row>
    <row r="47" spans="1:18" ht="13.5" customHeight="1" x14ac:dyDescent="0.2">
      <c r="A47" s="53">
        <v>31</v>
      </c>
      <c r="B47" s="111" t="s">
        <v>501</v>
      </c>
      <c r="C47" s="233"/>
      <c r="D47" s="230"/>
      <c r="E47" s="226" t="str">
        <f t="shared" si="8"/>
        <v>N/A</v>
      </c>
      <c r="F47" s="515"/>
      <c r="G47" s="230"/>
      <c r="H47" s="226" t="str">
        <f t="shared" si="8"/>
        <v>N/A</v>
      </c>
      <c r="I47" s="515"/>
      <c r="J47" s="230"/>
      <c r="K47" s="226" t="str">
        <f t="shared" si="6"/>
        <v>N/A</v>
      </c>
      <c r="L47" s="230"/>
      <c r="M47" s="55" t="str">
        <f t="shared" si="7"/>
        <v>N/A</v>
      </c>
      <c r="O47" s="541"/>
      <c r="P47" s="541"/>
      <c r="Q47" s="541"/>
      <c r="R47" s="541"/>
    </row>
    <row r="48" spans="1:18" ht="13.5" customHeight="1" x14ac:dyDescent="0.2">
      <c r="A48" s="53">
        <v>32</v>
      </c>
      <c r="B48" s="111" t="s">
        <v>143</v>
      </c>
      <c r="C48" s="233"/>
      <c r="D48" s="230"/>
      <c r="E48" s="226" t="str">
        <f t="shared" si="8"/>
        <v>N/A</v>
      </c>
      <c r="F48" s="515"/>
      <c r="G48" s="230"/>
      <c r="H48" s="226" t="str">
        <f t="shared" si="8"/>
        <v>N/A</v>
      </c>
      <c r="I48" s="515"/>
      <c r="J48" s="230"/>
      <c r="K48" s="226" t="str">
        <f t="shared" si="6"/>
        <v>N/A</v>
      </c>
      <c r="L48" s="230"/>
      <c r="M48" s="55" t="str">
        <f t="shared" si="7"/>
        <v>N/A</v>
      </c>
    </row>
    <row r="49" spans="1:13" ht="13.5" customHeight="1" x14ac:dyDescent="0.2">
      <c r="A49" s="53">
        <v>33</v>
      </c>
      <c r="B49" s="111" t="s">
        <v>148</v>
      </c>
      <c r="C49" s="233"/>
      <c r="D49" s="230"/>
      <c r="E49" s="226" t="str">
        <f t="shared" si="8"/>
        <v>N/A</v>
      </c>
      <c r="F49" s="515"/>
      <c r="G49" s="230"/>
      <c r="H49" s="226" t="str">
        <f t="shared" si="8"/>
        <v>N/A</v>
      </c>
      <c r="I49" s="515"/>
      <c r="J49" s="230"/>
      <c r="K49" s="226" t="str">
        <f t="shared" si="6"/>
        <v>N/A</v>
      </c>
      <c r="L49" s="230"/>
      <c r="M49" s="55" t="str">
        <f t="shared" si="7"/>
        <v>N/A</v>
      </c>
    </row>
    <row r="50" spans="1:13" ht="13.5" customHeight="1" x14ac:dyDescent="0.2">
      <c r="A50" s="53">
        <v>34</v>
      </c>
      <c r="B50" s="111" t="s">
        <v>144</v>
      </c>
      <c r="C50" s="233"/>
      <c r="D50" s="230"/>
      <c r="E50" s="226" t="str">
        <f t="shared" si="8"/>
        <v>N/A</v>
      </c>
      <c r="F50" s="515"/>
      <c r="G50" s="230"/>
      <c r="H50" s="226" t="str">
        <f t="shared" si="8"/>
        <v>N/A</v>
      </c>
      <c r="I50" s="515"/>
      <c r="J50" s="230"/>
      <c r="K50" s="226" t="str">
        <f t="shared" si="6"/>
        <v>N/A</v>
      </c>
      <c r="L50" s="230"/>
      <c r="M50" s="55" t="str">
        <f t="shared" si="7"/>
        <v>N/A</v>
      </c>
    </row>
    <row r="51" spans="1:13" ht="13.5" customHeight="1" x14ac:dyDescent="0.2">
      <c r="A51" s="53">
        <v>35</v>
      </c>
      <c r="B51" s="111" t="s">
        <v>145</v>
      </c>
      <c r="C51" s="233"/>
      <c r="D51" s="230"/>
      <c r="E51" s="226" t="str">
        <f t="shared" si="8"/>
        <v>N/A</v>
      </c>
      <c r="F51" s="515"/>
      <c r="G51" s="230"/>
      <c r="H51" s="226" t="str">
        <f t="shared" si="8"/>
        <v>N/A</v>
      </c>
      <c r="I51" s="515"/>
      <c r="J51" s="230"/>
      <c r="K51" s="226" t="str">
        <f t="shared" si="6"/>
        <v>N/A</v>
      </c>
      <c r="L51" s="230"/>
      <c r="M51" s="55" t="str">
        <f t="shared" si="7"/>
        <v>N/A</v>
      </c>
    </row>
    <row r="52" spans="1:13" ht="13.5" customHeight="1" x14ac:dyDescent="0.2">
      <c r="A52" s="53">
        <v>36</v>
      </c>
      <c r="B52" s="111" t="s">
        <v>146</v>
      </c>
      <c r="C52" s="233"/>
      <c r="D52" s="230"/>
      <c r="E52" s="226" t="str">
        <f t="shared" si="8"/>
        <v>N/A</v>
      </c>
      <c r="F52" s="515"/>
      <c r="G52" s="230"/>
      <c r="H52" s="226" t="str">
        <f t="shared" si="8"/>
        <v>N/A</v>
      </c>
      <c r="I52" s="515"/>
      <c r="J52" s="230"/>
      <c r="K52" s="226" t="str">
        <f t="shared" si="6"/>
        <v>N/A</v>
      </c>
      <c r="L52" s="230"/>
      <c r="M52" s="55" t="str">
        <f t="shared" si="7"/>
        <v>N/A</v>
      </c>
    </row>
    <row r="53" spans="1:13" ht="13.5" customHeight="1" x14ac:dyDescent="0.2">
      <c r="A53" s="53">
        <v>37</v>
      </c>
      <c r="B53" s="111" t="s">
        <v>538</v>
      </c>
      <c r="C53" s="233"/>
      <c r="D53" s="230"/>
      <c r="E53" s="226" t="str">
        <f t="shared" si="8"/>
        <v>N/A</v>
      </c>
      <c r="F53" s="515"/>
      <c r="G53" s="230"/>
      <c r="H53" s="226" t="str">
        <f t="shared" si="8"/>
        <v>N/A</v>
      </c>
      <c r="I53" s="515"/>
      <c r="J53" s="230"/>
      <c r="K53" s="226" t="str">
        <f t="shared" si="6"/>
        <v>N/A</v>
      </c>
      <c r="L53" s="230"/>
      <c r="M53" s="55" t="str">
        <f t="shared" si="7"/>
        <v>N/A</v>
      </c>
    </row>
    <row r="54" spans="1:13" ht="13.5" customHeight="1" x14ac:dyDescent="0.2">
      <c r="A54" s="53">
        <v>38</v>
      </c>
      <c r="B54" s="54" t="s">
        <v>504</v>
      </c>
      <c r="C54" s="233"/>
      <c r="D54" s="230"/>
      <c r="E54" s="226" t="str">
        <f t="shared" si="8"/>
        <v>N/A</v>
      </c>
      <c r="F54" s="515"/>
      <c r="G54" s="230"/>
      <c r="H54" s="226" t="str">
        <f t="shared" si="8"/>
        <v>N/A</v>
      </c>
      <c r="I54" s="515"/>
      <c r="J54" s="230"/>
      <c r="K54" s="226" t="str">
        <f t="shared" si="6"/>
        <v>N/A</v>
      </c>
      <c r="L54" s="230"/>
      <c r="M54" s="55" t="str">
        <f t="shared" si="7"/>
        <v>N/A</v>
      </c>
    </row>
    <row r="55" spans="1:13" ht="13.5" customHeight="1" x14ac:dyDescent="0.2">
      <c r="A55" s="53">
        <v>39</v>
      </c>
      <c r="B55" s="111" t="s">
        <v>147</v>
      </c>
      <c r="C55" s="233"/>
      <c r="D55" s="230"/>
      <c r="E55" s="226" t="str">
        <f t="shared" si="8"/>
        <v>N/A</v>
      </c>
      <c r="F55" s="515"/>
      <c r="G55" s="230"/>
      <c r="H55" s="226" t="str">
        <f t="shared" si="8"/>
        <v>N/A</v>
      </c>
      <c r="I55" s="515"/>
      <c r="J55" s="230"/>
      <c r="K55" s="226" t="str">
        <f t="shared" si="6"/>
        <v>N/A</v>
      </c>
      <c r="L55" s="230"/>
      <c r="M55" s="55" t="str">
        <f t="shared" si="7"/>
        <v>N/A</v>
      </c>
    </row>
    <row r="56" spans="1:13" ht="13.5" customHeight="1" x14ac:dyDescent="0.2">
      <c r="A56" s="53">
        <v>40</v>
      </c>
      <c r="B56" s="111"/>
      <c r="C56" s="233"/>
      <c r="D56" s="230"/>
      <c r="E56" s="226" t="str">
        <f t="shared" si="8"/>
        <v>N/A</v>
      </c>
      <c r="F56" s="515"/>
      <c r="G56" s="230"/>
      <c r="H56" s="226" t="str">
        <f t="shared" si="8"/>
        <v>N/A</v>
      </c>
      <c r="I56" s="515"/>
      <c r="J56" s="230"/>
      <c r="K56" s="226" t="str">
        <f t="shared" si="6"/>
        <v>N/A</v>
      </c>
      <c r="L56" s="230"/>
      <c r="M56" s="55" t="str">
        <f t="shared" si="7"/>
        <v>N/A</v>
      </c>
    </row>
    <row r="57" spans="1:13" ht="13.5" customHeight="1" thickBot="1" x14ac:dyDescent="0.25">
      <c r="A57" s="56">
        <v>41</v>
      </c>
      <c r="B57" s="406" t="s">
        <v>164</v>
      </c>
      <c r="C57" s="234"/>
      <c r="D57" s="231"/>
      <c r="E57" s="324" t="str">
        <f t="shared" si="8"/>
        <v>N/A</v>
      </c>
      <c r="F57" s="515"/>
      <c r="G57" s="231"/>
      <c r="H57" s="324" t="str">
        <f t="shared" si="8"/>
        <v>N/A</v>
      </c>
      <c r="I57" s="515"/>
      <c r="J57" s="231"/>
      <c r="K57" s="324" t="str">
        <f t="shared" si="6"/>
        <v>N/A</v>
      </c>
      <c r="L57" s="231"/>
      <c r="M57" s="57" t="str">
        <f t="shared" si="7"/>
        <v>N/A</v>
      </c>
    </row>
    <row r="58" spans="1:13" ht="13.5" customHeight="1" thickBot="1" x14ac:dyDescent="0.25">
      <c r="A58" s="58">
        <v>42</v>
      </c>
      <c r="B58" s="115" t="s">
        <v>9</v>
      </c>
      <c r="C58" s="59"/>
      <c r="D58" s="217">
        <f>SUM(D38:D57)</f>
        <v>0</v>
      </c>
      <c r="E58" s="229" t="str">
        <f t="shared" si="8"/>
        <v>N/A</v>
      </c>
      <c r="F58" s="516"/>
      <c r="G58" s="216">
        <f>SUM(G38:G57)</f>
        <v>0</v>
      </c>
      <c r="H58" s="209" t="str">
        <f t="shared" si="8"/>
        <v>N/A</v>
      </c>
      <c r="I58" s="525"/>
      <c r="J58" s="216">
        <f>SUM(J38:J57)</f>
        <v>0</v>
      </c>
      <c r="K58" s="209" t="str">
        <f t="shared" si="6"/>
        <v>N/A</v>
      </c>
      <c r="L58" s="219">
        <f>SUM(L38:L57)</f>
        <v>0</v>
      </c>
      <c r="M58" s="207" t="str">
        <f t="shared" si="7"/>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9">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9"/>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9"/>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9"/>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9"/>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9"/>
        <v>N/A</v>
      </c>
    </row>
    <row r="67" spans="1:13" ht="12.75" customHeight="1" thickBot="1" x14ac:dyDescent="0.25">
      <c r="A67" s="3"/>
      <c r="B67" s="80" t="s">
        <v>9</v>
      </c>
      <c r="C67" s="81"/>
      <c r="D67" s="82">
        <f t="shared" ref="D67:M67" si="10">SUM(D61:D66)</f>
        <v>0</v>
      </c>
      <c r="E67" s="60">
        <f t="shared" si="10"/>
        <v>0</v>
      </c>
      <c r="F67" s="514"/>
      <c r="G67" s="83">
        <f t="shared" si="10"/>
        <v>0</v>
      </c>
      <c r="H67" s="60">
        <f t="shared" si="10"/>
        <v>0</v>
      </c>
      <c r="I67" s="514"/>
      <c r="J67" s="83">
        <f t="shared" si="10"/>
        <v>0</v>
      </c>
      <c r="K67" s="60">
        <f t="shared" si="10"/>
        <v>0</v>
      </c>
      <c r="L67" s="83">
        <f t="shared" si="10"/>
        <v>0</v>
      </c>
      <c r="M67" s="60">
        <f t="shared" si="10"/>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O3:R7"/>
    <mergeCell ref="O46:R47"/>
    <mergeCell ref="C6:K6"/>
    <mergeCell ref="O8:R9"/>
    <mergeCell ref="O11:R20"/>
    <mergeCell ref="O22:R25"/>
    <mergeCell ref="O29:R32"/>
    <mergeCell ref="O42:R45"/>
    <mergeCell ref="A10:C11"/>
    <mergeCell ref="B28:B33"/>
    <mergeCell ref="J12:K12"/>
    <mergeCell ref="L12:M12"/>
    <mergeCell ref="O34:R41"/>
    <mergeCell ref="L13:M13"/>
    <mergeCell ref="A1:G1"/>
    <mergeCell ref="L1:M1"/>
    <mergeCell ref="A2:M2"/>
    <mergeCell ref="A3:M3"/>
    <mergeCell ref="J13:K13"/>
    <mergeCell ref="D13:F13"/>
    <mergeCell ref="G13:I13"/>
    <mergeCell ref="D12:I12"/>
  </mergeCells>
  <conditionalFormatting sqref="D76:D79">
    <cfRule type="containsText" dxfId="11" priority="37" stopIfTrue="1" operator="containsText" text="Error">
      <formula>NOT(ISERROR(SEARCH("Error",D76)))</formula>
    </cfRule>
    <cfRule type="containsText" dxfId="10" priority="38" stopIfTrue="1" operator="containsText" text="O.K.">
      <formula>NOT(ISERROR(SEARCH("O.K.",D76)))</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74 L74 J74 G74"/>
    <dataValidation allowBlank="1" showInputMessage="1" showErrorMessage="1" promptTitle="DO NOT TYPE HERE" prompt="Agency name is copied from ABF 1" sqref="A1:G1"/>
    <dataValidation allowBlank="1" showInputMessage="1" showErrorMessage="1" prompt="First select a Service Code. This field will automatically populate." sqref="C5:D5 D7"/>
    <dataValidation allowBlank="1" showInputMessage="1" showErrorMessage="1" prompt="The cost per unit is automatically calculated" sqref="D71 L71 J71 G71"/>
    <dataValidation type="list" allowBlank="1" showInputMessage="1" showErrorMessage="1" prompt="Select Agency Name from List" sqref="H1:K1">
      <formula1>#REF!</formula1>
    </dataValidation>
    <dataValidation allowBlank="1" showErrorMessage="1" promptTitle="Do Not Type Here" prompt="Information from AFB-9B is duplicated here" sqref="L37:L57 L59"/>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76" orientation="portrait" horizontalDpi="4294967295" verticalDpi="4294967295"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(27)'!C6</f>
        <v>0</v>
      </c>
      <c r="F3" s="671"/>
      <c r="H3" s="666" t="s">
        <v>350</v>
      </c>
      <c r="I3" s="666"/>
      <c r="J3" s="666"/>
      <c r="K3" s="666"/>
      <c r="L3" s="666"/>
    </row>
    <row r="4" spans="1:12" x14ac:dyDescent="0.2">
      <c r="A4" s="125"/>
      <c r="B4" s="123"/>
      <c r="C4" s="166"/>
      <c r="D4" s="125"/>
      <c r="E4" s="668"/>
      <c r="F4" s="668"/>
      <c r="H4" s="666"/>
      <c r="I4" s="666"/>
      <c r="J4" s="666"/>
      <c r="K4" s="666"/>
      <c r="L4" s="666"/>
    </row>
    <row r="5" spans="1:12"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H6" s="666"/>
      <c r="I6" s="666"/>
      <c r="J6" s="666"/>
      <c r="K6" s="666"/>
      <c r="L6" s="666"/>
    </row>
    <row r="7" spans="1:12" ht="78" customHeight="1" x14ac:dyDescent="0.2">
      <c r="A7" s="673"/>
      <c r="B7" s="674"/>
      <c r="C7" s="674"/>
      <c r="D7" s="674"/>
      <c r="E7" s="674"/>
      <c r="F7" s="675"/>
      <c r="H7" s="507"/>
      <c r="I7" s="507"/>
      <c r="J7" s="507"/>
      <c r="K7" s="507"/>
      <c r="L7" s="507"/>
    </row>
    <row r="8" spans="1:12" ht="19.5" customHeight="1" x14ac:dyDescent="0.2">
      <c r="A8" s="439" t="s">
        <v>582</v>
      </c>
      <c r="B8" s="119"/>
      <c r="C8" s="119"/>
      <c r="D8" s="119"/>
      <c r="E8" s="123"/>
      <c r="F8" s="123"/>
      <c r="G8" s="338"/>
      <c r="H8" s="507"/>
      <c r="I8" s="507"/>
      <c r="J8" s="507"/>
      <c r="K8" s="507"/>
      <c r="L8" s="507"/>
    </row>
    <row r="9" spans="1:12" ht="87" customHeight="1" x14ac:dyDescent="0.2">
      <c r="A9" s="673"/>
      <c r="B9" s="674"/>
      <c r="C9" s="674"/>
      <c r="D9" s="674"/>
      <c r="E9" s="674"/>
      <c r="F9" s="675"/>
      <c r="H9" s="677" t="s">
        <v>585</v>
      </c>
      <c r="I9" s="677"/>
      <c r="J9" s="677"/>
      <c r="K9" s="677"/>
      <c r="L9" s="677"/>
    </row>
    <row r="10" spans="1:12" ht="31.5" customHeight="1" x14ac:dyDescent="0.2">
      <c r="A10" s="670" t="s">
        <v>583</v>
      </c>
      <c r="B10" s="670"/>
      <c r="C10" s="670"/>
      <c r="D10" s="670"/>
      <c r="E10" s="670"/>
      <c r="F10" s="670"/>
      <c r="H10" s="430"/>
      <c r="I10" s="430"/>
      <c r="J10" s="430"/>
      <c r="K10" s="430"/>
      <c r="L10" s="344"/>
    </row>
    <row r="11" spans="1:12" ht="86.25" customHeight="1" x14ac:dyDescent="0.2">
      <c r="A11" s="673"/>
      <c r="B11" s="674"/>
      <c r="C11" s="674"/>
      <c r="D11" s="674"/>
      <c r="E11" s="674"/>
      <c r="F11" s="675"/>
      <c r="H11" s="676" t="s">
        <v>587</v>
      </c>
      <c r="I11" s="676"/>
      <c r="J11" s="676"/>
      <c r="K11" s="676"/>
      <c r="L11" s="676"/>
    </row>
    <row r="12" spans="1:12" ht="45" customHeight="1" x14ac:dyDescent="0.2">
      <c r="A12" s="670" t="s">
        <v>584</v>
      </c>
      <c r="B12" s="670"/>
      <c r="C12" s="670"/>
      <c r="D12" s="670"/>
      <c r="E12" s="670"/>
      <c r="F12" s="670"/>
      <c r="H12" s="431"/>
      <c r="I12" s="431"/>
      <c r="J12" s="431"/>
      <c r="K12" s="431"/>
      <c r="L12" s="344"/>
    </row>
    <row r="13" spans="1:12" ht="86.25" customHeight="1" x14ac:dyDescent="0.2">
      <c r="A13" s="673"/>
      <c r="B13" s="674"/>
      <c r="C13" s="674"/>
      <c r="D13" s="674"/>
      <c r="E13" s="674"/>
      <c r="F13" s="675"/>
      <c r="H13" s="676" t="s">
        <v>586</v>
      </c>
      <c r="I13" s="676"/>
      <c r="J13" s="676"/>
      <c r="K13" s="676"/>
      <c r="L13" s="676"/>
    </row>
    <row r="14" spans="1:12" ht="20.25" customHeight="1" x14ac:dyDescent="0.2">
      <c r="A14" s="670" t="s">
        <v>580</v>
      </c>
      <c r="B14" s="670"/>
      <c r="C14" s="670"/>
      <c r="D14" s="670"/>
      <c r="E14" s="670"/>
      <c r="F14" s="670"/>
      <c r="H14" s="344"/>
      <c r="I14" s="506"/>
      <c r="J14" s="506"/>
      <c r="K14" s="506"/>
      <c r="L14" s="344"/>
    </row>
    <row r="15" spans="1:12" ht="98.25" customHeight="1" x14ac:dyDescent="0.2">
      <c r="A15" s="673"/>
      <c r="B15" s="674"/>
      <c r="C15" s="674"/>
      <c r="D15" s="674"/>
      <c r="E15" s="674"/>
      <c r="F15" s="675"/>
      <c r="H15" s="676" t="s">
        <v>588</v>
      </c>
      <c r="I15" s="676"/>
      <c r="J15" s="676"/>
      <c r="K15" s="676"/>
      <c r="L15" s="676"/>
    </row>
    <row r="16" spans="1:12" ht="33" customHeight="1" x14ac:dyDescent="0.2">
      <c r="A16" s="670" t="s">
        <v>581</v>
      </c>
      <c r="B16" s="670"/>
      <c r="C16" s="670"/>
      <c r="D16" s="670"/>
      <c r="E16" s="670"/>
      <c r="F16" s="670"/>
      <c r="H16" s="505"/>
      <c r="I16" s="506"/>
      <c r="J16" s="506"/>
      <c r="K16" s="506"/>
      <c r="L16" s="344"/>
    </row>
    <row r="17" spans="1:12" ht="81.75" customHeight="1" x14ac:dyDescent="0.2">
      <c r="A17" s="673"/>
      <c r="B17" s="674"/>
      <c r="C17" s="674"/>
      <c r="D17" s="674"/>
      <c r="E17" s="674"/>
      <c r="F17" s="675"/>
      <c r="H17" s="676" t="s">
        <v>589</v>
      </c>
      <c r="I17" s="676"/>
      <c r="J17" s="676"/>
      <c r="K17" s="676"/>
      <c r="L17" s="676"/>
    </row>
    <row r="18" spans="1:12" ht="7.5" customHeight="1" x14ac:dyDescent="0.2">
      <c r="A18" s="168"/>
      <c r="B18" s="123"/>
      <c r="C18" s="123"/>
      <c r="D18" s="168"/>
      <c r="E18" s="123"/>
      <c r="F18" s="123"/>
      <c r="H18" s="507"/>
      <c r="I18" s="507"/>
      <c r="J18" s="507"/>
      <c r="K18" s="507"/>
      <c r="L18" s="344"/>
    </row>
    <row r="19" spans="1:12" x14ac:dyDescent="0.2">
      <c r="H19" s="432"/>
      <c r="I19" s="432"/>
      <c r="J19" s="432"/>
      <c r="K19" s="432"/>
    </row>
    <row r="20" spans="1:12" x14ac:dyDescent="0.2">
      <c r="C20" s="125"/>
      <c r="D20" s="359" t="s">
        <v>595</v>
      </c>
      <c r="E20" s="119" t="str">
        <f>IF(ISNA(E3),"O.K.",IF(ISBLANK(A7),"Error","O.K."))</f>
        <v>Error</v>
      </c>
      <c r="H20" s="432"/>
      <c r="I20" s="432"/>
      <c r="J20" s="432"/>
      <c r="K20" s="432"/>
    </row>
    <row r="21" spans="1:12" x14ac:dyDescent="0.2">
      <c r="C21" s="125"/>
      <c r="D21" s="359" t="s">
        <v>590</v>
      </c>
      <c r="E21" s="119" t="str">
        <f>IF(ISNA(E3),"O.K.",IF(ISBLANK(A9),"Error","O.K."))</f>
        <v>Error</v>
      </c>
      <c r="H21" s="432"/>
      <c r="I21" s="432"/>
      <c r="J21" s="432"/>
      <c r="K21" s="432"/>
    </row>
    <row r="22" spans="1:12" x14ac:dyDescent="0.2">
      <c r="C22" s="125"/>
      <c r="D22" s="359" t="s">
        <v>591</v>
      </c>
      <c r="E22" s="119" t="str">
        <f>IF(ISNA(E3),"O.K.",IF(ISBLANK(A11),"Error","O.K."))</f>
        <v>Error</v>
      </c>
      <c r="H22" s="432"/>
      <c r="I22" s="432"/>
      <c r="J22" s="432"/>
      <c r="K22" s="432"/>
    </row>
    <row r="23" spans="1:12" x14ac:dyDescent="0.2">
      <c r="C23" s="125"/>
      <c r="D23" s="359" t="s">
        <v>592</v>
      </c>
      <c r="E23" s="119" t="str">
        <f>IF(ISNA(E3),"O.K.",IF(ISBLANK(A13),"Error","O.K."))</f>
        <v>Error</v>
      </c>
    </row>
    <row r="24" spans="1:12" x14ac:dyDescent="0.2">
      <c r="C24" s="125"/>
      <c r="D24" s="359" t="s">
        <v>593</v>
      </c>
      <c r="E24" s="119" t="str">
        <f>IF(ISNA(E3),"O.K.",IF(ISBLANK(A15),"Error","O.K."))</f>
        <v>Error</v>
      </c>
    </row>
    <row r="25" spans="1:12" x14ac:dyDescent="0.2">
      <c r="C25" s="125"/>
      <c r="D25" s="359" t="s">
        <v>594</v>
      </c>
      <c r="E25" s="119" t="str">
        <f>IF(ISNA(E3),"O.K.",IF(ISBLANK(A17),"Error","O.K."))</f>
        <v>Error</v>
      </c>
    </row>
    <row r="26" spans="1:12" x14ac:dyDescent="0.2">
      <c r="B26" s="440" t="s">
        <v>170</v>
      </c>
    </row>
    <row r="27" spans="1:12" x14ac:dyDescent="0.2">
      <c r="B27" s="440" t="s">
        <v>177</v>
      </c>
    </row>
    <row r="28" spans="1:12" x14ac:dyDescent="0.2">
      <c r="B28" s="440" t="s">
        <v>178</v>
      </c>
    </row>
    <row r="29" spans="1:12" x14ac:dyDescent="0.2">
      <c r="B29" s="440" t="s">
        <v>179</v>
      </c>
    </row>
    <row r="30" spans="1:12" x14ac:dyDescent="0.2">
      <c r="B30" s="440" t="s">
        <v>180</v>
      </c>
    </row>
    <row r="31" spans="1:12" x14ac:dyDescent="0.2">
      <c r="B31" s="440" t="s">
        <v>181</v>
      </c>
    </row>
    <row r="32" spans="1:12"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mergeCells count="21">
    <mergeCell ref="B1:F1"/>
    <mergeCell ref="A2:F2"/>
    <mergeCell ref="E3:F3"/>
    <mergeCell ref="E4:F4"/>
    <mergeCell ref="A13:F13"/>
    <mergeCell ref="A12:F12"/>
    <mergeCell ref="A17:F17"/>
    <mergeCell ref="H17:L17"/>
    <mergeCell ref="H3:L6"/>
    <mergeCell ref="A11:F11"/>
    <mergeCell ref="A7:F7"/>
    <mergeCell ref="A9:F9"/>
    <mergeCell ref="H9:L9"/>
    <mergeCell ref="H11:L11"/>
    <mergeCell ref="A6:F6"/>
    <mergeCell ref="A10:F10"/>
    <mergeCell ref="H13:L13"/>
    <mergeCell ref="A15:F15"/>
    <mergeCell ref="A14:F14"/>
    <mergeCell ref="H15:L15"/>
    <mergeCell ref="A16:F16"/>
  </mergeCells>
  <conditionalFormatting sqref="E20:E25">
    <cfRule type="containsText" dxfId="9" priority="1" stopIfTrue="1" operator="containsText" text="Error">
      <formula>NOT(ISERROR(SEARCH("Error",E20)))</formula>
    </cfRule>
    <cfRule type="containsText" dxfId="8" priority="2" stopIfTrue="1" operator="containsText" text="O.K.">
      <formula>NOT(ISERROR(SEARCH("O.K.",E20)))</formula>
    </cfRule>
  </conditionalFormatting>
  <dataValidations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horizontalDpi="4294967295" verticalDpi="4294967295"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4"/>
  <sheetViews>
    <sheetView zoomScaleNormal="100" workbookViewId="0">
      <selection sqref="A1:I34"/>
    </sheetView>
  </sheetViews>
  <sheetFormatPr defaultRowHeight="12.75" x14ac:dyDescent="0.2"/>
  <cols>
    <col min="1" max="16384" width="9.140625" style="332"/>
  </cols>
  <sheetData>
    <row r="1" spans="1:14" x14ac:dyDescent="0.2">
      <c r="A1" s="679" t="s">
        <v>127</v>
      </c>
      <c r="B1" s="679"/>
      <c r="C1" s="679"/>
      <c r="D1" s="679"/>
      <c r="E1" s="679"/>
      <c r="F1" s="679"/>
      <c r="G1" s="679"/>
      <c r="H1" s="679"/>
      <c r="I1" s="679"/>
    </row>
    <row r="2" spans="1:14" x14ac:dyDescent="0.2">
      <c r="A2" s="679"/>
      <c r="B2" s="679"/>
      <c r="C2" s="679"/>
      <c r="D2" s="679"/>
      <c r="E2" s="679"/>
      <c r="F2" s="679"/>
      <c r="G2" s="679"/>
      <c r="H2" s="679"/>
      <c r="I2" s="679"/>
      <c r="K2" s="680" t="s">
        <v>351</v>
      </c>
      <c r="L2" s="680"/>
      <c r="M2" s="680"/>
      <c r="N2" s="680"/>
    </row>
    <row r="3" spans="1:14" ht="12.75" customHeight="1" x14ac:dyDescent="0.2">
      <c r="A3" s="679"/>
      <c r="B3" s="679"/>
      <c r="C3" s="679"/>
      <c r="D3" s="679"/>
      <c r="E3" s="679"/>
      <c r="F3" s="679"/>
      <c r="G3" s="679"/>
      <c r="H3" s="679"/>
      <c r="I3" s="679"/>
      <c r="K3" s="541" t="s">
        <v>513</v>
      </c>
      <c r="L3" s="541"/>
      <c r="M3" s="541"/>
      <c r="N3" s="541"/>
    </row>
    <row r="4" spans="1:14" x14ac:dyDescent="0.2">
      <c r="A4" s="679"/>
      <c r="B4" s="679"/>
      <c r="C4" s="679"/>
      <c r="D4" s="679"/>
      <c r="E4" s="679"/>
      <c r="F4" s="679"/>
      <c r="G4" s="679"/>
      <c r="H4" s="679"/>
      <c r="I4" s="679"/>
      <c r="K4" s="541"/>
      <c r="L4" s="541"/>
      <c r="M4" s="541"/>
      <c r="N4" s="541"/>
    </row>
    <row r="5" spans="1:14" x14ac:dyDescent="0.2">
      <c r="A5" s="679"/>
      <c r="B5" s="679"/>
      <c r="C5" s="679"/>
      <c r="D5" s="679"/>
      <c r="E5" s="679"/>
      <c r="F5" s="679"/>
      <c r="G5" s="679"/>
      <c r="H5" s="679"/>
      <c r="I5" s="679"/>
      <c r="K5" s="541"/>
      <c r="L5" s="541"/>
      <c r="M5" s="541"/>
      <c r="N5" s="541"/>
    </row>
    <row r="6" spans="1:14" x14ac:dyDescent="0.2">
      <c r="A6" s="679"/>
      <c r="B6" s="679"/>
      <c r="C6" s="679"/>
      <c r="D6" s="679"/>
      <c r="E6" s="679"/>
      <c r="F6" s="679"/>
      <c r="G6" s="679"/>
      <c r="H6" s="679"/>
      <c r="I6" s="679"/>
      <c r="K6" s="541"/>
      <c r="L6" s="541"/>
      <c r="M6" s="541"/>
      <c r="N6" s="541"/>
    </row>
    <row r="7" spans="1:14" x14ac:dyDescent="0.2">
      <c r="A7" s="679"/>
      <c r="B7" s="679"/>
      <c r="C7" s="679"/>
      <c r="D7" s="679"/>
      <c r="E7" s="679"/>
      <c r="F7" s="679"/>
      <c r="G7" s="679"/>
      <c r="H7" s="679"/>
      <c r="I7" s="679"/>
      <c r="K7" s="541"/>
      <c r="L7" s="541"/>
      <c r="M7" s="541"/>
      <c r="N7" s="541"/>
    </row>
    <row r="8" spans="1:14" x14ac:dyDescent="0.2">
      <c r="A8" s="679"/>
      <c r="B8" s="679"/>
      <c r="C8" s="679"/>
      <c r="D8" s="679"/>
      <c r="E8" s="679"/>
      <c r="F8" s="679"/>
      <c r="G8" s="679"/>
      <c r="H8" s="679"/>
      <c r="I8" s="679"/>
      <c r="K8" s="541"/>
      <c r="L8" s="541"/>
      <c r="M8" s="541"/>
      <c r="N8" s="541"/>
    </row>
    <row r="9" spans="1:14" x14ac:dyDescent="0.2">
      <c r="A9" s="679"/>
      <c r="B9" s="679"/>
      <c r="C9" s="679"/>
      <c r="D9" s="679"/>
      <c r="E9" s="679"/>
      <c r="F9" s="679"/>
      <c r="G9" s="679"/>
      <c r="H9" s="679"/>
      <c r="I9" s="679"/>
      <c r="K9" s="541"/>
      <c r="L9" s="541"/>
      <c r="M9" s="541"/>
      <c r="N9" s="541"/>
    </row>
    <row r="10" spans="1:14" x14ac:dyDescent="0.2">
      <c r="A10" s="679"/>
      <c r="B10" s="679"/>
      <c r="C10" s="679"/>
      <c r="D10" s="679"/>
      <c r="E10" s="679"/>
      <c r="F10" s="679"/>
      <c r="G10" s="679"/>
      <c r="H10" s="679"/>
      <c r="I10" s="679"/>
      <c r="K10" s="541"/>
      <c r="L10" s="541"/>
      <c r="M10" s="541"/>
      <c r="N10" s="541"/>
    </row>
    <row r="11" spans="1:14" x14ac:dyDescent="0.2">
      <c r="A11" s="679"/>
      <c r="B11" s="679"/>
      <c r="C11" s="679"/>
      <c r="D11" s="679"/>
      <c r="E11" s="679"/>
      <c r="F11" s="679"/>
      <c r="G11" s="679"/>
      <c r="H11" s="679"/>
      <c r="I11" s="679"/>
      <c r="K11" s="541"/>
      <c r="L11" s="541"/>
      <c r="M11" s="541"/>
      <c r="N11" s="541"/>
    </row>
    <row r="12" spans="1:14" x14ac:dyDescent="0.2">
      <c r="A12" s="679"/>
      <c r="B12" s="679"/>
      <c r="C12" s="679"/>
      <c r="D12" s="679"/>
      <c r="E12" s="679"/>
      <c r="F12" s="679"/>
      <c r="G12" s="679"/>
      <c r="H12" s="679"/>
      <c r="I12" s="679"/>
      <c r="K12" s="541"/>
      <c r="L12" s="541"/>
      <c r="M12" s="541"/>
      <c r="N12" s="541"/>
    </row>
    <row r="13" spans="1:14" x14ac:dyDescent="0.2">
      <c r="A13" s="679"/>
      <c r="B13" s="679"/>
      <c r="C13" s="679"/>
      <c r="D13" s="679"/>
      <c r="E13" s="679"/>
      <c r="F13" s="679"/>
      <c r="G13" s="679"/>
      <c r="H13" s="679"/>
      <c r="I13" s="679"/>
      <c r="K13" s="541"/>
      <c r="L13" s="541"/>
      <c r="M13" s="541"/>
      <c r="N13" s="541"/>
    </row>
    <row r="14" spans="1:14" x14ac:dyDescent="0.2">
      <c r="A14" s="679"/>
      <c r="B14" s="679"/>
      <c r="C14" s="679"/>
      <c r="D14" s="679"/>
      <c r="E14" s="679"/>
      <c r="F14" s="679"/>
      <c r="G14" s="679"/>
      <c r="H14" s="679"/>
      <c r="I14" s="679"/>
    </row>
    <row r="15" spans="1:14" x14ac:dyDescent="0.2">
      <c r="A15" s="679"/>
      <c r="B15" s="679"/>
      <c r="C15" s="679"/>
      <c r="D15" s="679"/>
      <c r="E15" s="679"/>
      <c r="F15" s="679"/>
      <c r="G15" s="679"/>
      <c r="H15" s="679"/>
      <c r="I15" s="679"/>
    </row>
    <row r="16" spans="1:14" x14ac:dyDescent="0.2">
      <c r="A16" s="679"/>
      <c r="B16" s="679"/>
      <c r="C16" s="679"/>
      <c r="D16" s="679"/>
      <c r="E16" s="679"/>
      <c r="F16" s="679"/>
      <c r="G16" s="679"/>
      <c r="H16" s="679"/>
      <c r="I16" s="679"/>
    </row>
    <row r="17" spans="1:9" x14ac:dyDescent="0.2">
      <c r="A17" s="679"/>
      <c r="B17" s="679"/>
      <c r="C17" s="679"/>
      <c r="D17" s="679"/>
      <c r="E17" s="679"/>
      <c r="F17" s="679"/>
      <c r="G17" s="679"/>
      <c r="H17" s="679"/>
      <c r="I17" s="679"/>
    </row>
    <row r="18" spans="1:9" x14ac:dyDescent="0.2">
      <c r="A18" s="679"/>
      <c r="B18" s="679"/>
      <c r="C18" s="679"/>
      <c r="D18" s="679"/>
      <c r="E18" s="679"/>
      <c r="F18" s="679"/>
      <c r="G18" s="679"/>
      <c r="H18" s="679"/>
      <c r="I18" s="679"/>
    </row>
    <row r="19" spans="1:9" x14ac:dyDescent="0.2">
      <c r="A19" s="679"/>
      <c r="B19" s="679"/>
      <c r="C19" s="679"/>
      <c r="D19" s="679"/>
      <c r="E19" s="679"/>
      <c r="F19" s="679"/>
      <c r="G19" s="679"/>
      <c r="H19" s="679"/>
      <c r="I19" s="679"/>
    </row>
    <row r="20" spans="1:9" x14ac:dyDescent="0.2">
      <c r="A20" s="679"/>
      <c r="B20" s="679"/>
      <c r="C20" s="679"/>
      <c r="D20" s="679"/>
      <c r="E20" s="679"/>
      <c r="F20" s="679"/>
      <c r="G20" s="679"/>
      <c r="H20" s="679"/>
      <c r="I20" s="679"/>
    </row>
    <row r="21" spans="1:9" x14ac:dyDescent="0.2">
      <c r="A21" s="679"/>
      <c r="B21" s="679"/>
      <c r="C21" s="679"/>
      <c r="D21" s="679"/>
      <c r="E21" s="679"/>
      <c r="F21" s="679"/>
      <c r="G21" s="679"/>
      <c r="H21" s="679"/>
      <c r="I21" s="679"/>
    </row>
    <row r="22" spans="1:9" x14ac:dyDescent="0.2">
      <c r="A22" s="679"/>
      <c r="B22" s="679"/>
      <c r="C22" s="679"/>
      <c r="D22" s="679"/>
      <c r="E22" s="679"/>
      <c r="F22" s="679"/>
      <c r="G22" s="679"/>
      <c r="H22" s="679"/>
      <c r="I22" s="679"/>
    </row>
    <row r="23" spans="1:9" x14ac:dyDescent="0.2">
      <c r="A23" s="679"/>
      <c r="B23" s="679"/>
      <c r="C23" s="679"/>
      <c r="D23" s="679"/>
      <c r="E23" s="679"/>
      <c r="F23" s="679"/>
      <c r="G23" s="679"/>
      <c r="H23" s="679"/>
      <c r="I23" s="679"/>
    </row>
    <row r="24" spans="1:9" x14ac:dyDescent="0.2">
      <c r="A24" s="679"/>
      <c r="B24" s="679"/>
      <c r="C24" s="679"/>
      <c r="D24" s="679"/>
      <c r="E24" s="679"/>
      <c r="F24" s="679"/>
      <c r="G24" s="679"/>
      <c r="H24" s="679"/>
      <c r="I24" s="679"/>
    </row>
    <row r="25" spans="1:9" x14ac:dyDescent="0.2">
      <c r="A25" s="679"/>
      <c r="B25" s="679"/>
      <c r="C25" s="679"/>
      <c r="D25" s="679"/>
      <c r="E25" s="679"/>
      <c r="F25" s="679"/>
      <c r="G25" s="679"/>
      <c r="H25" s="679"/>
      <c r="I25" s="679"/>
    </row>
    <row r="26" spans="1:9" x14ac:dyDescent="0.2">
      <c r="A26" s="679"/>
      <c r="B26" s="679"/>
      <c r="C26" s="679"/>
      <c r="D26" s="679"/>
      <c r="E26" s="679"/>
      <c r="F26" s="679"/>
      <c r="G26" s="679"/>
      <c r="H26" s="679"/>
      <c r="I26" s="679"/>
    </row>
    <row r="27" spans="1:9" x14ac:dyDescent="0.2">
      <c r="A27" s="679"/>
      <c r="B27" s="679"/>
      <c r="C27" s="679"/>
      <c r="D27" s="679"/>
      <c r="E27" s="679"/>
      <c r="F27" s="679"/>
      <c r="G27" s="679"/>
      <c r="H27" s="679"/>
      <c r="I27" s="679"/>
    </row>
    <row r="28" spans="1:9" x14ac:dyDescent="0.2">
      <c r="A28" s="679"/>
      <c r="B28" s="679"/>
      <c r="C28" s="679"/>
      <c r="D28" s="679"/>
      <c r="E28" s="679"/>
      <c r="F28" s="679"/>
      <c r="G28" s="679"/>
      <c r="H28" s="679"/>
      <c r="I28" s="679"/>
    </row>
    <row r="29" spans="1:9" x14ac:dyDescent="0.2">
      <c r="A29" s="679"/>
      <c r="B29" s="679"/>
      <c r="C29" s="679"/>
      <c r="D29" s="679"/>
      <c r="E29" s="679"/>
      <c r="F29" s="679"/>
      <c r="G29" s="679"/>
      <c r="H29" s="679"/>
      <c r="I29" s="679"/>
    </row>
    <row r="30" spans="1:9" x14ac:dyDescent="0.2">
      <c r="A30" s="679"/>
      <c r="B30" s="679"/>
      <c r="C30" s="679"/>
      <c r="D30" s="679"/>
      <c r="E30" s="679"/>
      <c r="F30" s="679"/>
      <c r="G30" s="679"/>
      <c r="H30" s="679"/>
      <c r="I30" s="679"/>
    </row>
    <row r="31" spans="1:9" x14ac:dyDescent="0.2">
      <c r="A31" s="679"/>
      <c r="B31" s="679"/>
      <c r="C31" s="679"/>
      <c r="D31" s="679"/>
      <c r="E31" s="679"/>
      <c r="F31" s="679"/>
      <c r="G31" s="679"/>
      <c r="H31" s="679"/>
      <c r="I31" s="679"/>
    </row>
    <row r="32" spans="1:9" x14ac:dyDescent="0.2">
      <c r="A32" s="679"/>
      <c r="B32" s="679"/>
      <c r="C32" s="679"/>
      <c r="D32" s="679"/>
      <c r="E32" s="679"/>
      <c r="F32" s="679"/>
      <c r="G32" s="679"/>
      <c r="H32" s="679"/>
      <c r="I32" s="679"/>
    </row>
    <row r="33" spans="1:9" x14ac:dyDescent="0.2">
      <c r="A33" s="679"/>
      <c r="B33" s="679"/>
      <c r="C33" s="679"/>
      <c r="D33" s="679"/>
      <c r="E33" s="679"/>
      <c r="F33" s="679"/>
      <c r="G33" s="679"/>
      <c r="H33" s="679"/>
      <c r="I33" s="679"/>
    </row>
    <row r="34" spans="1:9" x14ac:dyDescent="0.2">
      <c r="A34" s="679"/>
      <c r="B34" s="679"/>
      <c r="C34" s="679"/>
      <c r="D34" s="679"/>
      <c r="E34" s="679"/>
      <c r="F34" s="679"/>
      <c r="G34" s="679"/>
      <c r="H34" s="679"/>
      <c r="I34" s="679"/>
    </row>
  </sheetData>
  <sheetProtection sheet="1" selectLockedCells="1"/>
  <customSheetViews>
    <customSheetView guid="{24F8A60A-E436-41F4-8B3A-E9289E290C45}">
      <selection sqref="A1:I34"/>
      <pageMargins left="0.75" right="0.75" top="1" bottom="1" header="0.5" footer="0.5"/>
      <pageSetup orientation="portrait" horizontalDpi="4294967295" verticalDpi="4294967295" r:id="rId1"/>
      <headerFooter alignWithMargins="0"/>
    </customSheetView>
  </customSheetViews>
  <mergeCells count="3">
    <mergeCell ref="A1:I34"/>
    <mergeCell ref="K2:N2"/>
    <mergeCell ref="K3:N13"/>
  </mergeCells>
  <phoneticPr fontId="13" type="noConversion"/>
  <pageMargins left="0.75" right="0.75" top="1" bottom="1" header="0.5" footer="0.5"/>
  <pageSetup orientation="portrait" horizontalDpi="4294967295" verticalDpi="4294967295" r:id="rId2"/>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90"/>
  <sheetViews>
    <sheetView topLeftCell="A35" zoomScaleNormal="100" workbookViewId="0">
      <selection activeCell="E16" sqref="E16"/>
    </sheetView>
  </sheetViews>
  <sheetFormatPr defaultRowHeight="12.75" x14ac:dyDescent="0.2"/>
  <cols>
    <col min="1" max="1" width="4.42578125" style="332" customWidth="1"/>
    <col min="2" max="2" width="11.85546875" style="332" customWidth="1"/>
    <col min="3" max="3" width="20.28515625" style="332" customWidth="1"/>
    <col min="4" max="8" width="12.140625" style="332" customWidth="1"/>
    <col min="9" max="9" width="9" style="332" bestFit="1" customWidth="1"/>
    <col min="10" max="16384" width="9.140625" style="332"/>
  </cols>
  <sheetData>
    <row r="1" spans="1:14" ht="18.75" thickBot="1" x14ac:dyDescent="0.3">
      <c r="A1" s="3"/>
      <c r="B1" s="104" t="s">
        <v>117</v>
      </c>
      <c r="C1" s="3"/>
      <c r="D1" s="3"/>
      <c r="E1" s="105"/>
      <c r="F1" s="95" t="str">
        <f>'ABF 1 (cover)'!$C$5</f>
        <v>Select From List on ABF 1</v>
      </c>
      <c r="G1" s="105"/>
      <c r="H1" s="105"/>
      <c r="I1" s="105"/>
      <c r="J1" s="346"/>
      <c r="K1" s="348"/>
    </row>
    <row r="2" spans="1:14" ht="18" x14ac:dyDescent="0.25">
      <c r="A2" s="97"/>
      <c r="B2" s="3"/>
      <c r="C2" s="3"/>
      <c r="D2" s="682"/>
      <c r="E2" s="682"/>
      <c r="F2" s="682"/>
      <c r="G2" s="682"/>
      <c r="H2" s="682" t="s">
        <v>132</v>
      </c>
      <c r="I2" s="682"/>
      <c r="K2" s="340" t="s">
        <v>354</v>
      </c>
      <c r="L2" s="309"/>
      <c r="M2" s="309"/>
      <c r="N2" s="309"/>
    </row>
    <row r="3" spans="1:14" ht="13.5" customHeight="1" thickBot="1" x14ac:dyDescent="0.25">
      <c r="A3" s="3"/>
      <c r="B3" s="3"/>
      <c r="C3" s="3"/>
      <c r="D3" s="249" t="s">
        <v>10</v>
      </c>
      <c r="E3" s="249" t="s">
        <v>11</v>
      </c>
      <c r="F3" s="249" t="s">
        <v>12</v>
      </c>
      <c r="G3" s="249" t="s">
        <v>13</v>
      </c>
      <c r="H3" s="106" t="s">
        <v>14</v>
      </c>
      <c r="I3" s="106" t="s">
        <v>15</v>
      </c>
      <c r="K3" s="681" t="s">
        <v>355</v>
      </c>
      <c r="L3" s="681"/>
      <c r="M3" s="681"/>
      <c r="N3" s="681"/>
    </row>
    <row r="4" spans="1:14" x14ac:dyDescent="0.2">
      <c r="A4" s="685" t="s">
        <v>16</v>
      </c>
      <c r="B4" s="686"/>
      <c r="C4" s="687"/>
      <c r="D4" s="442" t="s">
        <v>602</v>
      </c>
      <c r="E4" s="443" t="s">
        <v>610</v>
      </c>
      <c r="F4" s="443" t="s">
        <v>618</v>
      </c>
      <c r="G4" s="443" t="s">
        <v>627</v>
      </c>
      <c r="H4" s="248" t="s">
        <v>17</v>
      </c>
      <c r="I4" s="107" t="s">
        <v>18</v>
      </c>
      <c r="K4" s="681"/>
      <c r="L4" s="681"/>
      <c r="M4" s="681"/>
      <c r="N4" s="681"/>
    </row>
    <row r="5" spans="1:14" ht="15.75" customHeight="1" thickBot="1" x14ac:dyDescent="0.25">
      <c r="A5" s="688"/>
      <c r="B5" s="689"/>
      <c r="C5" s="690"/>
      <c r="D5" s="258" t="s">
        <v>19</v>
      </c>
      <c r="E5" s="259" t="s">
        <v>19</v>
      </c>
      <c r="F5" s="259" t="s">
        <v>20</v>
      </c>
      <c r="G5" s="260" t="s">
        <v>40</v>
      </c>
      <c r="H5" s="261" t="s">
        <v>21</v>
      </c>
      <c r="I5" s="108" t="s">
        <v>22</v>
      </c>
      <c r="K5" s="681"/>
      <c r="L5" s="681"/>
      <c r="M5" s="681"/>
      <c r="N5" s="681"/>
    </row>
    <row r="6" spans="1:14" x14ac:dyDescent="0.2">
      <c r="A6" s="30">
        <v>1</v>
      </c>
      <c r="B6" s="691" t="s">
        <v>23</v>
      </c>
      <c r="C6" s="692"/>
      <c r="D6" s="255"/>
      <c r="E6" s="256"/>
      <c r="F6" s="256"/>
      <c r="G6" s="256"/>
      <c r="H6" s="257"/>
      <c r="I6" s="242" t="str">
        <f>IF(ISERROR((G6-F6)/F6),"N/A",(G6-F6)/F6)</f>
        <v>N/A</v>
      </c>
      <c r="K6" s="345"/>
      <c r="L6" s="345"/>
      <c r="M6" s="345"/>
      <c r="N6" s="345"/>
    </row>
    <row r="7" spans="1:14" ht="14.25" customHeight="1" x14ac:dyDescent="0.2">
      <c r="A7" s="33">
        <v>2</v>
      </c>
      <c r="B7" s="693" t="s">
        <v>24</v>
      </c>
      <c r="C7" s="694"/>
      <c r="D7" s="222"/>
      <c r="E7" s="212"/>
      <c r="F7" s="212"/>
      <c r="G7" s="212"/>
      <c r="H7" s="254"/>
      <c r="I7" s="243" t="str">
        <f t="shared" ref="I7:I26" si="0">IF(ISERROR((G7-F7)/F7),"N/A",(G7-F7)/F7)</f>
        <v>N/A</v>
      </c>
      <c r="K7" s="541" t="s">
        <v>356</v>
      </c>
      <c r="L7" s="541"/>
      <c r="M7" s="541"/>
      <c r="N7" s="541"/>
    </row>
    <row r="8" spans="1:14" x14ac:dyDescent="0.2">
      <c r="A8" s="33">
        <v>3</v>
      </c>
      <c r="B8" s="693" t="s">
        <v>25</v>
      </c>
      <c r="C8" s="694"/>
      <c r="D8" s="222"/>
      <c r="E8" s="212"/>
      <c r="F8" s="212"/>
      <c r="G8" s="212"/>
      <c r="H8" s="254"/>
      <c r="I8" s="243" t="str">
        <f t="shared" si="0"/>
        <v>N/A</v>
      </c>
      <c r="K8" s="541"/>
      <c r="L8" s="541"/>
      <c r="M8" s="541"/>
      <c r="N8" s="541"/>
    </row>
    <row r="9" spans="1:14" x14ac:dyDescent="0.2">
      <c r="A9" s="33">
        <v>4</v>
      </c>
      <c r="B9" s="693" t="s">
        <v>26</v>
      </c>
      <c r="C9" s="694"/>
      <c r="D9" s="222"/>
      <c r="E9" s="212"/>
      <c r="F9" s="212"/>
      <c r="G9" s="212"/>
      <c r="H9" s="254"/>
      <c r="I9" s="243" t="str">
        <f t="shared" si="0"/>
        <v>N/A</v>
      </c>
      <c r="K9" s="541"/>
      <c r="L9" s="541"/>
      <c r="M9" s="541"/>
      <c r="N9" s="541"/>
    </row>
    <row r="10" spans="1:14" x14ac:dyDescent="0.2">
      <c r="A10" s="33">
        <v>5</v>
      </c>
      <c r="B10" s="34" t="s">
        <v>27</v>
      </c>
      <c r="C10" s="253"/>
      <c r="D10" s="222"/>
      <c r="E10" s="212"/>
      <c r="F10" s="212"/>
      <c r="G10" s="212"/>
      <c r="H10" s="254"/>
      <c r="I10" s="243" t="str">
        <f t="shared" si="0"/>
        <v>N/A</v>
      </c>
      <c r="K10" s="541"/>
      <c r="L10" s="541"/>
      <c r="M10" s="541"/>
      <c r="N10" s="541"/>
    </row>
    <row r="11" spans="1:14" x14ac:dyDescent="0.2">
      <c r="A11" s="33">
        <v>6</v>
      </c>
      <c r="B11" s="34" t="s">
        <v>28</v>
      </c>
      <c r="C11" s="253"/>
      <c r="D11" s="222"/>
      <c r="E11" s="212"/>
      <c r="F11" s="212"/>
      <c r="G11" s="212"/>
      <c r="H11" s="254"/>
      <c r="I11" s="243" t="str">
        <f t="shared" si="0"/>
        <v>N/A</v>
      </c>
      <c r="K11" s="349"/>
      <c r="L11" s="349"/>
      <c r="M11" s="349"/>
      <c r="N11" s="349"/>
    </row>
    <row r="12" spans="1:14" x14ac:dyDescent="0.2">
      <c r="A12" s="33">
        <v>7</v>
      </c>
      <c r="B12" s="693" t="s">
        <v>29</v>
      </c>
      <c r="C12" s="694"/>
      <c r="D12" s="222"/>
      <c r="E12" s="212"/>
      <c r="F12" s="212"/>
      <c r="G12" s="212"/>
      <c r="H12" s="254"/>
      <c r="I12" s="243" t="str">
        <f t="shared" si="0"/>
        <v>N/A</v>
      </c>
      <c r="K12" s="349"/>
      <c r="L12" s="349"/>
      <c r="M12" s="349"/>
      <c r="N12" s="349"/>
    </row>
    <row r="13" spans="1:14" x14ac:dyDescent="0.2">
      <c r="A13" s="33">
        <v>8</v>
      </c>
      <c r="B13" s="693" t="s">
        <v>358</v>
      </c>
      <c r="C13" s="694"/>
      <c r="D13" s="222"/>
      <c r="E13" s="212"/>
      <c r="F13" s="212"/>
      <c r="G13" s="212"/>
      <c r="H13" s="254"/>
      <c r="I13" s="243" t="str">
        <f>IF(ISERROR((G13-F13)/F13),"N/A",(G13-F13)/F13)</f>
        <v>N/A</v>
      </c>
      <c r="K13" s="349"/>
      <c r="L13" s="349"/>
      <c r="M13" s="349"/>
      <c r="N13" s="349"/>
    </row>
    <row r="14" spans="1:14" x14ac:dyDescent="0.2">
      <c r="A14" s="33">
        <v>9</v>
      </c>
      <c r="B14" s="54" t="s">
        <v>500</v>
      </c>
      <c r="C14" s="306"/>
      <c r="D14" s="222"/>
      <c r="E14" s="212"/>
      <c r="F14" s="212"/>
      <c r="G14" s="212"/>
      <c r="H14" s="254"/>
      <c r="I14" s="243" t="str">
        <f>IF(ISERROR((G14-F14)/F14),"N/A",(G14-F14)/F14)</f>
        <v>N/A</v>
      </c>
      <c r="K14" s="349"/>
      <c r="L14" s="349"/>
      <c r="M14" s="349"/>
      <c r="N14" s="349"/>
    </row>
    <row r="15" spans="1:14" x14ac:dyDescent="0.2">
      <c r="A15" s="33">
        <v>10</v>
      </c>
      <c r="B15" s="693" t="s">
        <v>30</v>
      </c>
      <c r="C15" s="694"/>
      <c r="D15" s="222"/>
      <c r="E15" s="212"/>
      <c r="F15" s="212"/>
      <c r="G15" s="212"/>
      <c r="H15" s="254"/>
      <c r="I15" s="243" t="str">
        <f t="shared" si="0"/>
        <v>N/A</v>
      </c>
      <c r="K15" s="349"/>
      <c r="L15" s="349"/>
      <c r="M15" s="349"/>
      <c r="N15" s="349"/>
    </row>
    <row r="16" spans="1:14" x14ac:dyDescent="0.2">
      <c r="A16" s="33">
        <v>11</v>
      </c>
      <c r="B16" s="693" t="s">
        <v>136</v>
      </c>
      <c r="C16" s="694"/>
      <c r="D16" s="222"/>
      <c r="E16" s="212"/>
      <c r="F16" s="212"/>
      <c r="G16" s="212"/>
      <c r="H16" s="254"/>
      <c r="I16" s="243" t="str">
        <f t="shared" si="0"/>
        <v>N/A</v>
      </c>
      <c r="K16" s="349"/>
      <c r="L16" s="349"/>
      <c r="M16" s="349"/>
      <c r="N16" s="349"/>
    </row>
    <row r="17" spans="1:14" x14ac:dyDescent="0.2">
      <c r="A17" s="33">
        <v>12</v>
      </c>
      <c r="B17" s="693" t="s">
        <v>31</v>
      </c>
      <c r="C17" s="694"/>
      <c r="D17" s="222"/>
      <c r="E17" s="212"/>
      <c r="F17" s="212"/>
      <c r="G17" s="212"/>
      <c r="H17" s="254"/>
      <c r="I17" s="243" t="str">
        <f t="shared" si="0"/>
        <v>N/A</v>
      </c>
      <c r="K17" s="349"/>
      <c r="L17" s="349"/>
      <c r="M17" s="349"/>
      <c r="N17" s="349"/>
    </row>
    <row r="18" spans="1:14" ht="13.5" thickBot="1" x14ac:dyDescent="0.25">
      <c r="A18" s="37">
        <v>13</v>
      </c>
      <c r="B18" s="695" t="s">
        <v>160</v>
      </c>
      <c r="C18" s="696"/>
      <c r="D18" s="267"/>
      <c r="E18" s="268"/>
      <c r="F18" s="268"/>
      <c r="G18" s="268"/>
      <c r="H18" s="269"/>
      <c r="I18" s="244" t="str">
        <f t="shared" si="0"/>
        <v>N/A</v>
      </c>
      <c r="K18" s="349"/>
      <c r="L18" s="349"/>
      <c r="M18" s="349"/>
      <c r="N18" s="349"/>
    </row>
    <row r="19" spans="1:14" ht="13.5" thickTop="1" x14ac:dyDescent="0.2">
      <c r="A19" s="33">
        <v>14</v>
      </c>
      <c r="B19" s="683" t="s">
        <v>55</v>
      </c>
      <c r="C19" s="250" t="s">
        <v>32</v>
      </c>
      <c r="D19" s="255"/>
      <c r="E19" s="256"/>
      <c r="F19" s="256"/>
      <c r="G19" s="256"/>
      <c r="H19" s="257"/>
      <c r="I19" s="245" t="str">
        <f t="shared" si="0"/>
        <v>N/A</v>
      </c>
      <c r="K19" s="349"/>
      <c r="L19" s="349"/>
      <c r="M19" s="349"/>
      <c r="N19" s="349"/>
    </row>
    <row r="20" spans="1:14" x14ac:dyDescent="0.2">
      <c r="A20" s="33">
        <v>15</v>
      </c>
      <c r="B20" s="683"/>
      <c r="C20" s="250" t="s">
        <v>154</v>
      </c>
      <c r="D20" s="222"/>
      <c r="E20" s="212"/>
      <c r="F20" s="212"/>
      <c r="G20" s="212"/>
      <c r="H20" s="254"/>
      <c r="I20" s="243" t="str">
        <f t="shared" si="0"/>
        <v>N/A</v>
      </c>
    </row>
    <row r="21" spans="1:14" x14ac:dyDescent="0.2">
      <c r="A21" s="33">
        <v>16</v>
      </c>
      <c r="B21" s="683"/>
      <c r="C21" s="252" t="s">
        <v>600</v>
      </c>
      <c r="D21" s="222"/>
      <c r="E21" s="212"/>
      <c r="F21" s="212"/>
      <c r="G21" s="212"/>
      <c r="H21" s="254"/>
      <c r="I21" s="243" t="str">
        <f t="shared" si="0"/>
        <v>N/A</v>
      </c>
    </row>
    <row r="22" spans="1:14" x14ac:dyDescent="0.2">
      <c r="A22" s="39">
        <v>17</v>
      </c>
      <c r="B22" s="684"/>
      <c r="C22" s="251" t="s">
        <v>33</v>
      </c>
      <c r="D22" s="222"/>
      <c r="E22" s="212"/>
      <c r="F22" s="212"/>
      <c r="G22" s="212"/>
      <c r="H22" s="254"/>
      <c r="I22" s="243" t="str">
        <f t="shared" si="0"/>
        <v>N/A</v>
      </c>
    </row>
    <row r="23" spans="1:14" x14ac:dyDescent="0.2">
      <c r="A23" s="39">
        <v>18</v>
      </c>
      <c r="B23" s="684"/>
      <c r="C23" s="251" t="s">
        <v>34</v>
      </c>
      <c r="D23" s="222"/>
      <c r="E23" s="212"/>
      <c r="F23" s="212"/>
      <c r="G23" s="212"/>
      <c r="H23" s="254"/>
      <c r="I23" s="243" t="str">
        <f t="shared" si="0"/>
        <v>N/A</v>
      </c>
    </row>
    <row r="24" spans="1:14" ht="13.5" thickBot="1" x14ac:dyDescent="0.25">
      <c r="A24" s="39">
        <v>19</v>
      </c>
      <c r="B24" s="684"/>
      <c r="C24" s="252" t="s">
        <v>35</v>
      </c>
      <c r="D24" s="267"/>
      <c r="E24" s="268"/>
      <c r="F24" s="268"/>
      <c r="G24" s="268"/>
      <c r="H24" s="269"/>
      <c r="I24" s="244" t="str">
        <f t="shared" si="0"/>
        <v>N/A</v>
      </c>
    </row>
    <row r="25" spans="1:14" ht="14.25" thickTop="1" thickBot="1" x14ac:dyDescent="0.25">
      <c r="A25" s="40">
        <v>20</v>
      </c>
      <c r="B25" s="99" t="s">
        <v>7</v>
      </c>
      <c r="C25" s="358"/>
      <c r="D25" s="357">
        <f>SUM(D19:D24)</f>
        <v>0</v>
      </c>
      <c r="E25" s="246">
        <f>SUM(E19:E24)</f>
        <v>0</v>
      </c>
      <c r="F25" s="246">
        <f>SUM(F19:F24)</f>
        <v>0</v>
      </c>
      <c r="G25" s="246">
        <f>SUM(G19:G24)</f>
        <v>0</v>
      </c>
      <c r="H25" s="247">
        <f>SUM(H19:H24)</f>
        <v>0</v>
      </c>
      <c r="I25" s="102" t="str">
        <f t="shared" si="0"/>
        <v>N/A</v>
      </c>
    </row>
    <row r="26" spans="1:14" ht="14.25" thickTop="1" thickBot="1" x14ac:dyDescent="0.25">
      <c r="A26" s="43">
        <v>21</v>
      </c>
      <c r="B26" s="44" t="s">
        <v>36</v>
      </c>
      <c r="C26" s="29"/>
      <c r="D26" s="118">
        <f>SUM(D6:D24)</f>
        <v>0</v>
      </c>
      <c r="E26" s="101">
        <f>SUM(E6:E24)</f>
        <v>0</v>
      </c>
      <c r="F26" s="101">
        <f>SUM(F6:F24)</f>
        <v>0</v>
      </c>
      <c r="G26" s="101">
        <f>SUM(G6:G24)</f>
        <v>0</v>
      </c>
      <c r="H26" s="101">
        <f>SUM(H6:H24)</f>
        <v>0</v>
      </c>
      <c r="I26" s="100" t="str">
        <f t="shared" si="0"/>
        <v>N/A</v>
      </c>
    </row>
    <row r="27" spans="1:14" s="347" customFormat="1" ht="19.5" customHeight="1" thickBot="1" x14ac:dyDescent="0.25">
      <c r="A27" s="1" t="s">
        <v>8</v>
      </c>
      <c r="B27" s="109"/>
      <c r="C27" s="109"/>
      <c r="D27" s="262"/>
      <c r="E27" s="262"/>
      <c r="F27" s="109"/>
      <c r="G27" s="262"/>
      <c r="H27" s="262"/>
      <c r="I27" s="113"/>
    </row>
    <row r="28" spans="1:14" x14ac:dyDescent="0.2">
      <c r="A28" s="51">
        <v>22</v>
      </c>
      <c r="B28" s="110" t="s">
        <v>161</v>
      </c>
      <c r="C28" s="263"/>
      <c r="D28" s="255"/>
      <c r="E28" s="256"/>
      <c r="F28" s="270">
        <f>'ABF 3'!C28</f>
        <v>0</v>
      </c>
      <c r="G28" s="255"/>
      <c r="H28" s="271"/>
      <c r="I28" s="242" t="str">
        <f>IF(ISERROR((G28-F28)/F28),"N/A",(G28-F28)/F28)</f>
        <v>N/A</v>
      </c>
    </row>
    <row r="29" spans="1:14" x14ac:dyDescent="0.2">
      <c r="A29" s="53">
        <v>23</v>
      </c>
      <c r="B29" s="111" t="s">
        <v>352</v>
      </c>
      <c r="C29" s="264"/>
      <c r="D29" s="222"/>
      <c r="E29" s="212"/>
      <c r="F29" s="212"/>
      <c r="G29" s="222"/>
      <c r="H29" s="254"/>
      <c r="I29" s="243" t="str">
        <f t="shared" ref="I29:I49" si="1">IF(ISERROR((G29-F29)/F29),"N/A",(G29-F29)/F29)</f>
        <v>N/A</v>
      </c>
    </row>
    <row r="30" spans="1:14" x14ac:dyDescent="0.2">
      <c r="A30" s="53">
        <v>24</v>
      </c>
      <c r="B30" s="111" t="s">
        <v>162</v>
      </c>
      <c r="C30" s="264"/>
      <c r="D30" s="222"/>
      <c r="E30" s="212"/>
      <c r="F30" s="212"/>
      <c r="G30" s="212"/>
      <c r="H30" s="254"/>
      <c r="I30" s="243" t="str">
        <f t="shared" si="1"/>
        <v>N/A</v>
      </c>
    </row>
    <row r="31" spans="1:14" x14ac:dyDescent="0.2">
      <c r="A31" s="53">
        <v>25</v>
      </c>
      <c r="B31" s="111" t="s">
        <v>163</v>
      </c>
      <c r="C31" s="264"/>
      <c r="D31" s="222"/>
      <c r="E31" s="212"/>
      <c r="F31" s="212"/>
      <c r="G31" s="212"/>
      <c r="H31" s="254"/>
      <c r="I31" s="243" t="str">
        <f t="shared" si="1"/>
        <v>N/A</v>
      </c>
    </row>
    <row r="32" spans="1:14" x14ac:dyDescent="0.2">
      <c r="A32" s="53">
        <v>26</v>
      </c>
      <c r="B32" s="111" t="s">
        <v>502</v>
      </c>
      <c r="C32" s="264"/>
      <c r="D32" s="222"/>
      <c r="E32" s="212"/>
      <c r="F32" s="212"/>
      <c r="G32" s="212"/>
      <c r="H32" s="254"/>
      <c r="I32" s="243" t="str">
        <f t="shared" si="1"/>
        <v>N/A</v>
      </c>
    </row>
    <row r="33" spans="1:9" x14ac:dyDescent="0.2">
      <c r="A33" s="53">
        <v>27</v>
      </c>
      <c r="B33" s="111" t="s">
        <v>503</v>
      </c>
      <c r="C33" s="264"/>
      <c r="D33" s="222"/>
      <c r="E33" s="212"/>
      <c r="F33" s="212"/>
      <c r="G33" s="212"/>
      <c r="H33" s="254"/>
      <c r="I33" s="243" t="str">
        <f t="shared" si="1"/>
        <v>N/A</v>
      </c>
    </row>
    <row r="34" spans="1:9" x14ac:dyDescent="0.2">
      <c r="A34" s="53">
        <v>28</v>
      </c>
      <c r="B34" s="111" t="s">
        <v>140</v>
      </c>
      <c r="C34" s="264"/>
      <c r="D34" s="222"/>
      <c r="E34" s="212"/>
      <c r="F34" s="212"/>
      <c r="G34" s="212"/>
      <c r="H34" s="254"/>
      <c r="I34" s="243" t="str">
        <f t="shared" si="1"/>
        <v>N/A</v>
      </c>
    </row>
    <row r="35" spans="1:9" x14ac:dyDescent="0.2">
      <c r="A35" s="53">
        <v>29</v>
      </c>
      <c r="B35" s="111" t="s">
        <v>141</v>
      </c>
      <c r="C35" s="265"/>
      <c r="D35" s="222"/>
      <c r="E35" s="212"/>
      <c r="F35" s="212"/>
      <c r="G35" s="212"/>
      <c r="H35" s="254"/>
      <c r="I35" s="243" t="str">
        <f t="shared" si="1"/>
        <v>N/A</v>
      </c>
    </row>
    <row r="36" spans="1:9" x14ac:dyDescent="0.2">
      <c r="A36" s="53">
        <v>30</v>
      </c>
      <c r="B36" s="111" t="s">
        <v>142</v>
      </c>
      <c r="C36" s="264"/>
      <c r="D36" s="222"/>
      <c r="E36" s="212"/>
      <c r="F36" s="212"/>
      <c r="G36" s="212"/>
      <c r="H36" s="254"/>
      <c r="I36" s="243" t="str">
        <f t="shared" si="1"/>
        <v>N/A</v>
      </c>
    </row>
    <row r="37" spans="1:9" x14ac:dyDescent="0.2">
      <c r="A37" s="53">
        <v>31</v>
      </c>
      <c r="B37" s="111" t="s">
        <v>501</v>
      </c>
      <c r="C37" s="264"/>
      <c r="D37" s="222"/>
      <c r="E37" s="212"/>
      <c r="F37" s="212"/>
      <c r="G37" s="212"/>
      <c r="H37" s="254"/>
      <c r="I37" s="243" t="str">
        <f t="shared" si="1"/>
        <v>N/A</v>
      </c>
    </row>
    <row r="38" spans="1:9" x14ac:dyDescent="0.2">
      <c r="A38" s="53">
        <v>32</v>
      </c>
      <c r="B38" s="111" t="s">
        <v>143</v>
      </c>
      <c r="C38" s="264"/>
      <c r="D38" s="222"/>
      <c r="E38" s="212"/>
      <c r="F38" s="212"/>
      <c r="G38" s="212"/>
      <c r="H38" s="254"/>
      <c r="I38" s="243" t="str">
        <f t="shared" si="1"/>
        <v>N/A</v>
      </c>
    </row>
    <row r="39" spans="1:9" x14ac:dyDescent="0.2">
      <c r="A39" s="53">
        <v>33</v>
      </c>
      <c r="B39" s="111" t="s">
        <v>148</v>
      </c>
      <c r="C39" s="264"/>
      <c r="D39" s="222"/>
      <c r="E39" s="212"/>
      <c r="F39" s="212"/>
      <c r="G39" s="212"/>
      <c r="H39" s="254"/>
      <c r="I39" s="243" t="str">
        <f t="shared" si="1"/>
        <v>N/A</v>
      </c>
    </row>
    <row r="40" spans="1:9" x14ac:dyDescent="0.2">
      <c r="A40" s="53">
        <v>34</v>
      </c>
      <c r="B40" s="111" t="s">
        <v>144</v>
      </c>
      <c r="C40" s="264"/>
      <c r="D40" s="222"/>
      <c r="E40" s="212"/>
      <c r="F40" s="212"/>
      <c r="G40" s="212"/>
      <c r="H40" s="254"/>
      <c r="I40" s="243" t="str">
        <f t="shared" si="1"/>
        <v>N/A</v>
      </c>
    </row>
    <row r="41" spans="1:9" x14ac:dyDescent="0.2">
      <c r="A41" s="53">
        <v>35</v>
      </c>
      <c r="B41" s="111" t="s">
        <v>145</v>
      </c>
      <c r="C41" s="264"/>
      <c r="D41" s="222"/>
      <c r="E41" s="212"/>
      <c r="F41" s="212"/>
      <c r="G41" s="212"/>
      <c r="H41" s="254"/>
      <c r="I41" s="243" t="str">
        <f t="shared" si="1"/>
        <v>N/A</v>
      </c>
    </row>
    <row r="42" spans="1:9" x14ac:dyDescent="0.2">
      <c r="A42" s="53">
        <v>36</v>
      </c>
      <c r="B42" s="111" t="s">
        <v>146</v>
      </c>
      <c r="C42" s="264"/>
      <c r="D42" s="222"/>
      <c r="E42" s="212"/>
      <c r="F42" s="212"/>
      <c r="G42" s="212"/>
      <c r="H42" s="254"/>
      <c r="I42" s="243" t="str">
        <f t="shared" si="1"/>
        <v>N/A</v>
      </c>
    </row>
    <row r="43" spans="1:9" x14ac:dyDescent="0.2">
      <c r="A43" s="53">
        <v>37</v>
      </c>
      <c r="B43" s="111" t="s">
        <v>538</v>
      </c>
      <c r="C43" s="264"/>
      <c r="D43" s="222"/>
      <c r="E43" s="212"/>
      <c r="F43" s="212"/>
      <c r="G43" s="212"/>
      <c r="H43" s="254"/>
      <c r="I43" s="243" t="str">
        <f t="shared" si="1"/>
        <v>N/A</v>
      </c>
    </row>
    <row r="44" spans="1:9" x14ac:dyDescent="0.2">
      <c r="A44" s="53">
        <v>38</v>
      </c>
      <c r="B44" s="54" t="s">
        <v>617</v>
      </c>
      <c r="C44" s="264"/>
      <c r="D44" s="222"/>
      <c r="E44" s="212"/>
      <c r="F44" s="212"/>
      <c r="G44" s="212"/>
      <c r="H44" s="254"/>
      <c r="I44" s="243" t="str">
        <f t="shared" si="1"/>
        <v>N/A</v>
      </c>
    </row>
    <row r="45" spans="1:9" x14ac:dyDescent="0.2">
      <c r="A45" s="53">
        <v>39</v>
      </c>
      <c r="B45" s="111" t="s">
        <v>147</v>
      </c>
      <c r="C45" s="264"/>
      <c r="D45" s="222"/>
      <c r="E45" s="212"/>
      <c r="F45" s="212"/>
      <c r="G45" s="212"/>
      <c r="H45" s="254"/>
      <c r="I45" s="243" t="str">
        <f t="shared" si="1"/>
        <v>N/A</v>
      </c>
    </row>
    <row r="46" spans="1:9" x14ac:dyDescent="0.2">
      <c r="A46" s="53">
        <v>40</v>
      </c>
      <c r="B46" s="111"/>
      <c r="C46" s="264"/>
      <c r="D46" s="222"/>
      <c r="E46" s="212"/>
      <c r="F46" s="212"/>
      <c r="G46" s="212"/>
      <c r="H46" s="254"/>
      <c r="I46" s="243" t="str">
        <f t="shared" si="1"/>
        <v>N/A</v>
      </c>
    </row>
    <row r="47" spans="1:9" ht="13.5" thickBot="1" x14ac:dyDescent="0.25">
      <c r="A47" s="56">
        <v>41</v>
      </c>
      <c r="B47" s="112" t="s">
        <v>164</v>
      </c>
      <c r="C47" s="266"/>
      <c r="D47" s="267"/>
      <c r="E47" s="268"/>
      <c r="F47" s="268"/>
      <c r="G47" s="268"/>
      <c r="H47" s="269"/>
      <c r="I47" s="244" t="str">
        <f t="shared" si="1"/>
        <v>N/A</v>
      </c>
    </row>
    <row r="48" spans="1:9" ht="14.25" thickTop="1" thickBot="1" x14ac:dyDescent="0.25">
      <c r="A48" s="58">
        <v>42</v>
      </c>
      <c r="B48" s="114" t="s">
        <v>9</v>
      </c>
      <c r="C48" s="356"/>
      <c r="D48" s="355">
        <f>SUM(D28:D47)</f>
        <v>0</v>
      </c>
      <c r="E48" s="247">
        <f>SUM(E28:E47)</f>
        <v>0</v>
      </c>
      <c r="F48" s="247">
        <f>SUM(F28:F47)</f>
        <v>0</v>
      </c>
      <c r="G48" s="247">
        <f>SUM(G28:G47)</f>
        <v>0</v>
      </c>
      <c r="H48" s="247">
        <f>SUM(H28:H47)</f>
        <v>0</v>
      </c>
      <c r="I48" s="102" t="str">
        <f t="shared" si="1"/>
        <v>N/A</v>
      </c>
    </row>
    <row r="49" spans="1:9" ht="13.5" thickBot="1" x14ac:dyDescent="0.25">
      <c r="A49" s="43">
        <v>43</v>
      </c>
      <c r="B49" s="115" t="s">
        <v>353</v>
      </c>
      <c r="C49" s="29"/>
      <c r="D49" s="103">
        <f>D26-D48</f>
        <v>0</v>
      </c>
      <c r="E49" s="103">
        <f>E26-E48</f>
        <v>0</v>
      </c>
      <c r="F49" s="103">
        <f>F26-F48</f>
        <v>0</v>
      </c>
      <c r="G49" s="103">
        <f>G26-G48</f>
        <v>0</v>
      </c>
      <c r="H49" s="118">
        <f>H26-H48</f>
        <v>0</v>
      </c>
      <c r="I49" s="100" t="str">
        <f t="shared" si="1"/>
        <v>N/A</v>
      </c>
    </row>
    <row r="51" spans="1:9" x14ac:dyDescent="0.2">
      <c r="D51" s="3"/>
      <c r="E51" s="3"/>
      <c r="F51" s="96" t="s">
        <v>505</v>
      </c>
      <c r="G51" s="305" t="str">
        <f>IF(G26&gt;0,"O.K.","Error")</f>
        <v>Error</v>
      </c>
    </row>
    <row r="52" spans="1:9" x14ac:dyDescent="0.2">
      <c r="D52" s="3"/>
      <c r="E52" s="3"/>
      <c r="F52" s="96" t="s">
        <v>506</v>
      </c>
      <c r="G52" s="305" t="str">
        <f>IF(G48&gt;0,"O.K.","Error")</f>
        <v>Error</v>
      </c>
    </row>
    <row r="53" spans="1:9" x14ac:dyDescent="0.2">
      <c r="D53" s="3"/>
      <c r="E53" s="3"/>
      <c r="F53" s="96" t="s">
        <v>507</v>
      </c>
      <c r="G53" s="305" t="str">
        <f>IF(G49=0,"Equal","Unequal")</f>
        <v>Equal</v>
      </c>
    </row>
    <row r="90" spans="2:2" x14ac:dyDescent="0.2">
      <c r="B90" s="347"/>
    </row>
  </sheetData>
  <sheetProtection sheet="1" objects="1" scenarios="1" selectLockedCells="1"/>
  <customSheetViews>
    <customSheetView guid="{24F8A60A-E436-41F4-8B3A-E9289E290C45}" scale="75" showPageBreaks="1" printArea="1" topLeftCell="A28">
      <selection activeCell="B6" sqref="B6:C6"/>
      <pageMargins left="0.75" right="0.75" top="1" bottom="0.5" header="0.5" footer="0.5"/>
      <pageSetup scale="84" orientation="portrait" horizontalDpi="4294967295" verticalDpi="4294967295" r:id="rId1"/>
      <headerFooter alignWithMargins="0">
        <oddHeader>&amp;C&amp;"Arial,Bold"&amp;14ENTIRE AGENCY BUDGET</oddHeader>
      </headerFooter>
    </customSheetView>
  </customSheetViews>
  <mergeCells count="17">
    <mergeCell ref="B19:B24"/>
    <mergeCell ref="A4:C5"/>
    <mergeCell ref="B6:C6"/>
    <mergeCell ref="B7:C7"/>
    <mergeCell ref="B18:C18"/>
    <mergeCell ref="B17:C17"/>
    <mergeCell ref="B16:C16"/>
    <mergeCell ref="B8:C8"/>
    <mergeCell ref="B15:C15"/>
    <mergeCell ref="B13:C13"/>
    <mergeCell ref="B12:C12"/>
    <mergeCell ref="B9:C9"/>
    <mergeCell ref="K3:N5"/>
    <mergeCell ref="K7:N10"/>
    <mergeCell ref="H2:I2"/>
    <mergeCell ref="D2:E2"/>
    <mergeCell ref="F2:G2"/>
  </mergeCells>
  <phoneticPr fontId="13" type="noConversion"/>
  <conditionalFormatting sqref="G51:G52">
    <cfRule type="containsText" dxfId="7" priority="3" stopIfTrue="1" operator="containsText" text="Error">
      <formula>NOT(ISERROR(SEARCH("Error",G51)))</formula>
    </cfRule>
    <cfRule type="containsText" dxfId="6" priority="4" stopIfTrue="1" operator="containsText" text="O.K.">
      <formula>NOT(ISERROR(SEARCH("O.K.",G51)))</formula>
    </cfRule>
  </conditionalFormatting>
  <conditionalFormatting sqref="G53">
    <cfRule type="containsText" dxfId="5" priority="1" stopIfTrue="1" operator="containsText" text="Unequal">
      <formula>NOT(ISERROR(SEARCH("Unequal",G53)))</formula>
    </cfRule>
    <cfRule type="containsText" dxfId="4" priority="2" stopIfTrue="1" operator="containsText" text="Equal">
      <formula>NOT(ISERROR(SEARCH("Equal",G53)))</formula>
    </cfRule>
  </conditionalFormatting>
  <dataValidations count="3">
    <dataValidation allowBlank="1" showInputMessage="1" showErrorMessage="1" promptTitle="ERROR - Do Not Type Here" prompt="The percentage change is automatically calculated" sqref="I28:I49 I6:I26"/>
    <dataValidation allowBlank="1" showErrorMessage="1" promptTitle="ERROR - Do Not Type Here" prompt="The percentage change is automatically calculated" sqref="I27"/>
    <dataValidation allowBlank="1" showInputMessage="1" showErrorMessage="1" prompt="This number is automatically generated from the ABF 3 total for compensation to employees." sqref="F28"/>
  </dataValidations>
  <pageMargins left="0.75" right="0.75" top="1" bottom="0.5" header="0.5" footer="0.5"/>
  <pageSetup scale="84" orientation="portrait" horizontalDpi="4294967295" verticalDpi="4294967295" r:id="rId2"/>
  <headerFooter alignWithMargins="0">
    <oddHeader>&amp;C&amp;"Arial,Bold"&amp;14ENTIRE AGENCY BUDGET</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55"/>
  <sheetViews>
    <sheetView zoomScale="85" zoomScaleNormal="85" workbookViewId="0">
      <pane xSplit="5" ySplit="6" topLeftCell="F9" activePane="bottomRight" state="frozen"/>
      <selection pane="topRight" activeCell="F1" sqref="F1"/>
      <selection pane="bottomLeft" activeCell="A8" sqref="A8"/>
      <selection pane="bottomRight" activeCell="F48" sqref="F48"/>
    </sheetView>
  </sheetViews>
  <sheetFormatPr defaultRowHeight="12.75" x14ac:dyDescent="0.2"/>
  <cols>
    <col min="1" max="1" width="9.5703125" style="354" customWidth="1"/>
    <col min="2" max="2" width="3.7109375" style="352" customWidth="1"/>
    <col min="3" max="3" width="11.85546875" style="352" customWidth="1"/>
    <col min="4" max="4" width="19.85546875" style="352" customWidth="1"/>
    <col min="5" max="5" width="11" style="352" customWidth="1"/>
    <col min="6" max="6" width="10.85546875" style="352" customWidth="1"/>
    <col min="7" max="14" width="11" style="352" customWidth="1"/>
    <col min="15" max="15" width="10.85546875" style="352" customWidth="1"/>
    <col min="16" max="19" width="11" style="352" customWidth="1"/>
    <col min="20" max="20" width="10.85546875" style="352" customWidth="1"/>
    <col min="21" max="24" width="11" style="352" customWidth="1"/>
    <col min="25" max="25" width="10.85546875" style="352" customWidth="1"/>
    <col min="26" max="16384" width="9.140625" style="352"/>
  </cols>
  <sheetData>
    <row r="1" spans="1:30" ht="18.75" thickBot="1" x14ac:dyDescent="0.3">
      <c r="A1" s="119"/>
      <c r="B1" s="120" t="str">
        <f>'ABF 1 (cover)'!$C$5</f>
        <v>Select From List on ABF 1</v>
      </c>
      <c r="C1" s="121"/>
      <c r="D1" s="121"/>
      <c r="E1" s="121"/>
      <c r="F1" s="122"/>
      <c r="G1" s="121"/>
      <c r="H1" s="121"/>
      <c r="I1" s="123"/>
      <c r="J1" s="124" t="s">
        <v>126</v>
      </c>
      <c r="K1" s="125"/>
      <c r="L1" s="125"/>
      <c r="M1" s="125"/>
      <c r="N1" s="125"/>
      <c r="O1" s="125"/>
      <c r="P1" s="125"/>
      <c r="Q1" s="125"/>
      <c r="R1" s="125"/>
      <c r="S1" s="125"/>
      <c r="T1" s="125"/>
      <c r="U1" s="125"/>
      <c r="V1" s="125"/>
      <c r="W1" s="125"/>
      <c r="X1" s="125"/>
      <c r="Y1" s="125"/>
    </row>
    <row r="2" spans="1:30" x14ac:dyDescent="0.2">
      <c r="A2" s="126" t="s">
        <v>53</v>
      </c>
      <c r="B2" s="125"/>
      <c r="C2" s="125"/>
      <c r="D2" s="125"/>
      <c r="E2" s="125"/>
      <c r="F2" s="123"/>
      <c r="G2" s="127" t="s">
        <v>357</v>
      </c>
      <c r="H2" s="119"/>
      <c r="I2" s="119"/>
      <c r="J2" s="119"/>
      <c r="K2" s="125"/>
      <c r="L2" s="125"/>
      <c r="M2" s="125"/>
      <c r="N2" s="125"/>
      <c r="O2" s="125"/>
      <c r="P2" s="125"/>
      <c r="Q2" s="125"/>
      <c r="R2" s="125"/>
      <c r="S2" s="125"/>
      <c r="T2" s="125"/>
      <c r="U2" s="125"/>
      <c r="V2" s="125"/>
      <c r="W2" s="125"/>
      <c r="X2" s="125"/>
      <c r="Y2" s="125"/>
    </row>
    <row r="3" spans="1:30" ht="13.5" thickBot="1" x14ac:dyDescent="0.25">
      <c r="A3" s="128" t="s">
        <v>54</v>
      </c>
      <c r="B3" s="125"/>
      <c r="C3" s="125"/>
      <c r="D3" s="125"/>
      <c r="E3" s="129" t="s">
        <v>0</v>
      </c>
      <c r="F3" s="130" t="s">
        <v>1</v>
      </c>
      <c r="G3" s="129" t="s">
        <v>2</v>
      </c>
      <c r="H3" s="129" t="s">
        <v>3</v>
      </c>
      <c r="I3" s="129" t="s">
        <v>4</v>
      </c>
      <c r="J3" s="131" t="s">
        <v>5</v>
      </c>
      <c r="K3" s="132" t="s">
        <v>365</v>
      </c>
      <c r="L3" s="131" t="s">
        <v>366</v>
      </c>
      <c r="M3" s="132" t="s">
        <v>367</v>
      </c>
      <c r="N3" s="132" t="s">
        <v>368</v>
      </c>
      <c r="O3" s="132" t="s">
        <v>369</v>
      </c>
      <c r="P3" s="132" t="s">
        <v>370</v>
      </c>
      <c r="Q3" s="132" t="s">
        <v>371</v>
      </c>
      <c r="R3" s="132" t="s">
        <v>372</v>
      </c>
      <c r="S3" s="132" t="s">
        <v>373</v>
      </c>
      <c r="T3" s="132" t="s">
        <v>374</v>
      </c>
      <c r="U3" s="132" t="s">
        <v>519</v>
      </c>
      <c r="V3" s="132" t="s">
        <v>520</v>
      </c>
      <c r="W3" s="132" t="s">
        <v>521</v>
      </c>
      <c r="X3" s="132" t="s">
        <v>522</v>
      </c>
      <c r="Y3" s="132" t="s">
        <v>523</v>
      </c>
    </row>
    <row r="4" spans="1:30" ht="12.75" customHeight="1" x14ac:dyDescent="0.2">
      <c r="A4" s="697" t="s">
        <v>364</v>
      </c>
      <c r="B4" s="133"/>
      <c r="C4" s="134"/>
      <c r="D4" s="134"/>
      <c r="E4" s="703" t="s">
        <v>56</v>
      </c>
      <c r="F4" s="701" t="s">
        <v>57</v>
      </c>
      <c r="G4" s="711" t="s">
        <v>6</v>
      </c>
      <c r="H4" s="712"/>
      <c r="I4" s="712"/>
      <c r="J4" s="713"/>
      <c r="K4" s="712" t="s">
        <v>6</v>
      </c>
      <c r="L4" s="712"/>
      <c r="M4" s="712"/>
      <c r="N4" s="712"/>
      <c r="O4" s="713"/>
      <c r="P4" s="711" t="s">
        <v>6</v>
      </c>
      <c r="Q4" s="712"/>
      <c r="R4" s="712"/>
      <c r="S4" s="712"/>
      <c r="T4" s="713"/>
      <c r="U4" s="711" t="s">
        <v>6</v>
      </c>
      <c r="V4" s="712"/>
      <c r="W4" s="712"/>
      <c r="X4" s="712"/>
      <c r="Y4" s="713"/>
    </row>
    <row r="5" spans="1:30" ht="13.5" thickBot="1" x14ac:dyDescent="0.25">
      <c r="A5" s="698"/>
      <c r="B5" s="135"/>
      <c r="C5" s="123"/>
      <c r="D5" s="123"/>
      <c r="E5" s="704"/>
      <c r="F5" s="702"/>
      <c r="G5" s="714"/>
      <c r="H5" s="715"/>
      <c r="I5" s="715"/>
      <c r="J5" s="716"/>
      <c r="K5" s="715"/>
      <c r="L5" s="715"/>
      <c r="M5" s="715"/>
      <c r="N5" s="715"/>
      <c r="O5" s="716"/>
      <c r="P5" s="714"/>
      <c r="Q5" s="715"/>
      <c r="R5" s="715"/>
      <c r="S5" s="715"/>
      <c r="T5" s="716"/>
      <c r="U5" s="714"/>
      <c r="V5" s="715"/>
      <c r="W5" s="715"/>
      <c r="X5" s="715"/>
      <c r="Y5" s="716"/>
    </row>
    <row r="6" spans="1:30" ht="24.75" customHeight="1" x14ac:dyDescent="0.2">
      <c r="A6" s="698"/>
      <c r="B6" s="135"/>
      <c r="C6" s="123"/>
      <c r="D6" s="123"/>
      <c r="E6" s="704"/>
      <c r="F6" s="702"/>
      <c r="G6" s="136">
        <f>'ABF 5 (col 9)'!C6</f>
        <v>0</v>
      </c>
      <c r="H6" s="137">
        <f>'ABF 5 (10)'!C6</f>
        <v>0</v>
      </c>
      <c r="I6" s="137">
        <f>'ABF 5 (11)'!C6</f>
        <v>0</v>
      </c>
      <c r="J6" s="408">
        <f>'ABF 5 (12)'!C6</f>
        <v>0</v>
      </c>
      <c r="K6" s="417">
        <f>'ABF 5 (13)'!C6</f>
        <v>0</v>
      </c>
      <c r="L6" s="138">
        <f>'ABF 5 (14)'!C6</f>
        <v>0</v>
      </c>
      <c r="M6" s="137">
        <f>'ABF 5 (15)'!C6</f>
        <v>0</v>
      </c>
      <c r="N6" s="137">
        <f>'ABF 5 (16)'!C6</f>
        <v>0</v>
      </c>
      <c r="O6" s="408">
        <f>'ABF 5 (17)'!C6</f>
        <v>0</v>
      </c>
      <c r="P6" s="136">
        <f>'ABF 5 (18)'!C6</f>
        <v>0</v>
      </c>
      <c r="Q6" s="137">
        <f>'ABF 5 (19)'!C6</f>
        <v>0</v>
      </c>
      <c r="R6" s="137">
        <f>'ABF 5 (20)'!C6</f>
        <v>0</v>
      </c>
      <c r="S6" s="137">
        <f>'ABF 5 (21)'!C6</f>
        <v>0</v>
      </c>
      <c r="T6" s="139">
        <f>'ABF 5 (22)'!C6</f>
        <v>0</v>
      </c>
      <c r="U6" s="136">
        <f>'ABF 5 (18)'!J6</f>
        <v>0</v>
      </c>
      <c r="V6" s="137">
        <f>'ABF 5 (19)'!J6</f>
        <v>0</v>
      </c>
      <c r="W6" s="137">
        <f>'ABF 5 (20)'!J6</f>
        <v>0</v>
      </c>
      <c r="X6" s="137">
        <f>'ABF 5 (21)'!J6</f>
        <v>0</v>
      </c>
      <c r="Y6" s="139">
        <f>'ABF 5 (22)'!J6</f>
        <v>0</v>
      </c>
    </row>
    <row r="7" spans="1:30" ht="13.5" thickBot="1" x14ac:dyDescent="0.25">
      <c r="A7" s="140"/>
      <c r="B7" s="141" t="s">
        <v>16</v>
      </c>
      <c r="C7" s="142"/>
      <c r="D7" s="142"/>
      <c r="E7" s="416"/>
      <c r="F7" s="415"/>
      <c r="G7" s="143">
        <f>'ABF 5 (col 9)'!L5</f>
        <v>0</v>
      </c>
      <c r="H7" s="144">
        <f>'ABF 5 (10)'!L5</f>
        <v>0</v>
      </c>
      <c r="I7" s="144">
        <f>'ABF 5 (11)'!L5</f>
        <v>0</v>
      </c>
      <c r="J7" s="145">
        <f>'ABF 5 (12)'!L5</f>
        <v>0</v>
      </c>
      <c r="K7" s="146">
        <f>'ABF 5 (13)'!L5</f>
        <v>1.1100000000000001</v>
      </c>
      <c r="L7" s="144">
        <f>'ABF 5 (14)'!L5</f>
        <v>0</v>
      </c>
      <c r="M7" s="144">
        <f>'ABF 5 (15)'!L5</f>
        <v>0</v>
      </c>
      <c r="N7" s="144">
        <f>'ABF 5 (16)'!L5</f>
        <v>0</v>
      </c>
      <c r="O7" s="145">
        <f>'ABF 5 (17)'!L5</f>
        <v>0</v>
      </c>
      <c r="P7" s="143">
        <f>'ABF 5 (18)'!L5</f>
        <v>0</v>
      </c>
      <c r="Q7" s="144">
        <f>'ABF 5 (19)'!L5</f>
        <v>0</v>
      </c>
      <c r="R7" s="144">
        <f>'ABF 5 (20)'!L5</f>
        <v>0</v>
      </c>
      <c r="S7" s="144">
        <f>'ABF 5 (21)'!L5</f>
        <v>0</v>
      </c>
      <c r="T7" s="145">
        <f>'ABF 5 (22)'!L5</f>
        <v>0</v>
      </c>
      <c r="U7" s="143">
        <f>'ABF 5 (18)'!Q5</f>
        <v>0</v>
      </c>
      <c r="V7" s="144">
        <f>'ABF 5 (19)'!Q5</f>
        <v>0</v>
      </c>
      <c r="W7" s="144">
        <f>'ABF 5 (20)'!Q5</f>
        <v>0</v>
      </c>
      <c r="X7" s="144">
        <f>'ABF 5 (21)'!Q5</f>
        <v>0</v>
      </c>
      <c r="Y7" s="145">
        <f>'ABF 5 (22)'!Q5</f>
        <v>0</v>
      </c>
    </row>
    <row r="8" spans="1:30" x14ac:dyDescent="0.2">
      <c r="A8" s="147" t="str">
        <f>IF(E8='ABF 7A'!G6,"O.K.","Error")</f>
        <v>O.K.</v>
      </c>
      <c r="B8" s="148">
        <v>1</v>
      </c>
      <c r="C8" s="149" t="s">
        <v>158</v>
      </c>
      <c r="D8" s="149"/>
      <c r="E8" s="469">
        <f>SUM(F8:Y8)</f>
        <v>0</v>
      </c>
      <c r="F8" s="467"/>
      <c r="G8" s="448">
        <f>'ABF 5 (col 9)'!$L$15</f>
        <v>0</v>
      </c>
      <c r="H8" s="448">
        <f>'ABF 5 (10)'!$L$15</f>
        <v>0</v>
      </c>
      <c r="I8" s="448">
        <f>'ABF 5 (11)'!$L$15</f>
        <v>0</v>
      </c>
      <c r="J8" s="449">
        <f>'ABF 5 (12)'!$L$15</f>
        <v>0</v>
      </c>
      <c r="K8" s="448">
        <f>'ABF 5 (13)'!$L$15</f>
        <v>0</v>
      </c>
      <c r="L8" s="448">
        <f>'ABF 5 (14)'!$L$15</f>
        <v>0</v>
      </c>
      <c r="M8" s="448">
        <f>'ABF 5 (15)'!$L$15</f>
        <v>0</v>
      </c>
      <c r="N8" s="448">
        <f>'ABF 5 (16)'!$L$15</f>
        <v>0</v>
      </c>
      <c r="O8" s="450">
        <f>'ABF 5 (17)'!$L$15</f>
        <v>0</v>
      </c>
      <c r="P8" s="451">
        <f>'ABF 5 (18)'!$L$15</f>
        <v>0</v>
      </c>
      <c r="Q8" s="448">
        <f>'ABF 5 (19)'!$L$15</f>
        <v>0</v>
      </c>
      <c r="R8" s="448">
        <f>'ABF 5 (20)'!$L$15</f>
        <v>0</v>
      </c>
      <c r="S8" s="448">
        <f>'ABF 5 (21)'!$L$15</f>
        <v>0</v>
      </c>
      <c r="T8" s="450">
        <f>'ABF 5 (22)'!$L$15</f>
        <v>0</v>
      </c>
      <c r="U8" s="451">
        <f>'ABF 5 (23)'!$L$15</f>
        <v>0</v>
      </c>
      <c r="V8" s="448">
        <f>'ABF 5 (24)'!$L$15</f>
        <v>0</v>
      </c>
      <c r="W8" s="448">
        <f>'ABF 5 (25)'!$L$15</f>
        <v>0</v>
      </c>
      <c r="X8" s="448">
        <f>'ABF 5 (26)'!$L$15</f>
        <v>0</v>
      </c>
      <c r="Y8" s="450">
        <f>'ABF 5 (27)'!$L$15</f>
        <v>0</v>
      </c>
      <c r="AA8" s="350" t="s">
        <v>377</v>
      </c>
      <c r="AB8" s="351"/>
      <c r="AC8" s="351"/>
      <c r="AD8" s="351"/>
    </row>
    <row r="9" spans="1:30" x14ac:dyDescent="0.2">
      <c r="A9" s="150" t="str">
        <f>IF(E9='ABF 7A'!G7,"O.K.","Error")</f>
        <v>O.K.</v>
      </c>
      <c r="B9" s="148">
        <v>2</v>
      </c>
      <c r="C9" s="149" t="s">
        <v>24</v>
      </c>
      <c r="D9" s="149"/>
      <c r="E9" s="469">
        <f t="shared" ref="E9:E20" si="0">SUM(F9:Y9)</f>
        <v>0</v>
      </c>
      <c r="F9" s="467"/>
      <c r="G9" s="448">
        <f>'ABF 5 (col 9)'!$L$16</f>
        <v>0</v>
      </c>
      <c r="H9" s="448">
        <f>'ABF 5 (10)'!$L$16</f>
        <v>0</v>
      </c>
      <c r="I9" s="448">
        <f>'ABF 5 (11)'!$L$16</f>
        <v>0</v>
      </c>
      <c r="J9" s="449">
        <f>'ABF 5 (12)'!$L$16</f>
        <v>0</v>
      </c>
      <c r="K9" s="448">
        <f>'ABF 5 (13)'!$L$16</f>
        <v>0</v>
      </c>
      <c r="L9" s="448">
        <f>'ABF 5 (14)'!$L$16</f>
        <v>0</v>
      </c>
      <c r="M9" s="448">
        <f>'ABF 5 (15)'!$L$16</f>
        <v>0</v>
      </c>
      <c r="N9" s="448">
        <f>'ABF 5 (16)'!$L$16</f>
        <v>0</v>
      </c>
      <c r="O9" s="450">
        <f>'ABF 5 (17)'!$L$16</f>
        <v>0</v>
      </c>
      <c r="P9" s="451">
        <f>'ABF 5 (18)'!$L$16</f>
        <v>0</v>
      </c>
      <c r="Q9" s="448">
        <f>'ABF 5 (19)'!$L$16</f>
        <v>0</v>
      </c>
      <c r="R9" s="448">
        <f>'ABF 5 (20)'!$L$16</f>
        <v>0</v>
      </c>
      <c r="S9" s="448">
        <f>'ABF 5 (21)'!$L$16</f>
        <v>0</v>
      </c>
      <c r="T9" s="450">
        <f>'ABF 5 (22)'!$L$16</f>
        <v>0</v>
      </c>
      <c r="U9" s="451">
        <f>'ABF 5 (23)'!$L$16</f>
        <v>0</v>
      </c>
      <c r="V9" s="448">
        <f>'ABF 5 (24)'!$L$16</f>
        <v>0</v>
      </c>
      <c r="W9" s="448">
        <f>'ABF 5 (25)'!$L$16</f>
        <v>0</v>
      </c>
      <c r="X9" s="448">
        <f>'ABF 5 (26)'!$L$16</f>
        <v>0</v>
      </c>
      <c r="Y9" s="450">
        <f>'ABF 5 (27)'!$L$16</f>
        <v>0</v>
      </c>
      <c r="AA9" s="705" t="s">
        <v>378</v>
      </c>
      <c r="AB9" s="706"/>
      <c r="AC9" s="706"/>
      <c r="AD9" s="706"/>
    </row>
    <row r="10" spans="1:30" x14ac:dyDescent="0.2">
      <c r="A10" s="150" t="str">
        <f>IF(E10='ABF 7A'!G8,"O.K.","Error")</f>
        <v>O.K.</v>
      </c>
      <c r="B10" s="148">
        <v>3</v>
      </c>
      <c r="C10" s="149" t="s">
        <v>25</v>
      </c>
      <c r="D10" s="149"/>
      <c r="E10" s="469">
        <f t="shared" si="0"/>
        <v>0</v>
      </c>
      <c r="F10" s="467"/>
      <c r="G10" s="448">
        <f>'ABF 5 (col 9)'!$L$17</f>
        <v>0</v>
      </c>
      <c r="H10" s="448">
        <f>'ABF 5 (10)'!$L$17</f>
        <v>0</v>
      </c>
      <c r="I10" s="448">
        <f>'ABF 5 (11)'!$L$17</f>
        <v>0</v>
      </c>
      <c r="J10" s="449">
        <f>'ABF 5 (12)'!$L$17</f>
        <v>0</v>
      </c>
      <c r="K10" s="448">
        <f>'ABF 5 (13)'!$L$17</f>
        <v>0</v>
      </c>
      <c r="L10" s="448">
        <f>'ABF 5 (14)'!$L$17</f>
        <v>0</v>
      </c>
      <c r="M10" s="448">
        <f>'ABF 5 (15)'!$L$17</f>
        <v>0</v>
      </c>
      <c r="N10" s="448">
        <f>'ABF 5 (16)'!$L$17</f>
        <v>0</v>
      </c>
      <c r="O10" s="450">
        <f>'ABF 5 (17)'!$L$17</f>
        <v>0</v>
      </c>
      <c r="P10" s="451">
        <f>'ABF 5 (18)'!$L$17</f>
        <v>0</v>
      </c>
      <c r="Q10" s="448">
        <f>'ABF 5 (19)'!$L$17</f>
        <v>0</v>
      </c>
      <c r="R10" s="448">
        <f>'ABF 5 (20)'!$L$17</f>
        <v>0</v>
      </c>
      <c r="S10" s="448">
        <f>'ABF 5 (21)'!$L$17</f>
        <v>0</v>
      </c>
      <c r="T10" s="450">
        <f>'ABF 5 (22)'!$L$17</f>
        <v>0</v>
      </c>
      <c r="U10" s="451">
        <f>'ABF 5 (23)'!$L$17</f>
        <v>0</v>
      </c>
      <c r="V10" s="448">
        <f>'ABF 5 (24)'!$L$17</f>
        <v>0</v>
      </c>
      <c r="W10" s="448">
        <f>'ABF 5 (25)'!$L$17</f>
        <v>0</v>
      </c>
      <c r="X10" s="448">
        <f>'ABF 5 (26)'!$L$17</f>
        <v>0</v>
      </c>
      <c r="Y10" s="450">
        <f>'ABF 5 (27)'!$L$17</f>
        <v>0</v>
      </c>
      <c r="AA10" s="706"/>
      <c r="AB10" s="706"/>
      <c r="AC10" s="706"/>
      <c r="AD10" s="706"/>
    </row>
    <row r="11" spans="1:30" x14ac:dyDescent="0.2">
      <c r="A11" s="150" t="str">
        <f>IF(E11='ABF 7A'!G9,"O.K.","Error")</f>
        <v>O.K.</v>
      </c>
      <c r="B11" s="148">
        <v>4</v>
      </c>
      <c r="C11" s="149" t="s">
        <v>26</v>
      </c>
      <c r="D11" s="149"/>
      <c r="E11" s="469">
        <f t="shared" si="0"/>
        <v>0</v>
      </c>
      <c r="F11" s="467"/>
      <c r="G11" s="448">
        <f>'ABF 5 (col 9)'!$L$18</f>
        <v>0</v>
      </c>
      <c r="H11" s="448">
        <f>'ABF 5 (10)'!$L$18</f>
        <v>0</v>
      </c>
      <c r="I11" s="448">
        <f>'ABF 5 (11)'!$L$18</f>
        <v>0</v>
      </c>
      <c r="J11" s="449">
        <f>'ABF 5 (12)'!$L$18</f>
        <v>0</v>
      </c>
      <c r="K11" s="448">
        <f>'ABF 5 (13)'!$L$18</f>
        <v>0</v>
      </c>
      <c r="L11" s="448">
        <f>'ABF 5 (14)'!$L$18</f>
        <v>0</v>
      </c>
      <c r="M11" s="448">
        <f>'ABF 5 (15)'!$L$18</f>
        <v>0</v>
      </c>
      <c r="N11" s="448">
        <f>'ABF 5 (16)'!$L$18</f>
        <v>0</v>
      </c>
      <c r="O11" s="450">
        <f>'ABF 5 (17)'!$L$18</f>
        <v>0</v>
      </c>
      <c r="P11" s="451">
        <f>'ABF 5 (18)'!$L$18</f>
        <v>0</v>
      </c>
      <c r="Q11" s="448">
        <f>'ABF 5 (19)'!$L$18</f>
        <v>0</v>
      </c>
      <c r="R11" s="448">
        <f>'ABF 5 (20)'!$L$18</f>
        <v>0</v>
      </c>
      <c r="S11" s="448">
        <f>'ABF 5 (21)'!$L$18</f>
        <v>0</v>
      </c>
      <c r="T11" s="450">
        <f>'ABF 5 (22)'!$L$18</f>
        <v>0</v>
      </c>
      <c r="U11" s="451">
        <f>'ABF 5 (23)'!$L$18</f>
        <v>0</v>
      </c>
      <c r="V11" s="448">
        <f>'ABF 5 (24)'!$L$18</f>
        <v>0</v>
      </c>
      <c r="W11" s="448">
        <f>'ABF 5 (25)'!$L$18</f>
        <v>0</v>
      </c>
      <c r="X11" s="448">
        <f>'ABF 5 (26)'!$L$18</f>
        <v>0</v>
      </c>
      <c r="Y11" s="450">
        <f>'ABF 5 (27)'!$L$18</f>
        <v>0</v>
      </c>
      <c r="AA11" s="351"/>
      <c r="AB11" s="351"/>
      <c r="AC11" s="351"/>
      <c r="AD11" s="351"/>
    </row>
    <row r="12" spans="1:30" ht="12.75" customHeight="1" x14ac:dyDescent="0.2">
      <c r="A12" s="150" t="str">
        <f>IF(E12='ABF 7A'!G10,"O.K.","Error")</f>
        <v>O.K.</v>
      </c>
      <c r="B12" s="148">
        <v>5</v>
      </c>
      <c r="C12" s="149" t="s">
        <v>27</v>
      </c>
      <c r="D12" s="149"/>
      <c r="E12" s="469">
        <f t="shared" si="0"/>
        <v>0</v>
      </c>
      <c r="F12" s="467"/>
      <c r="G12" s="448">
        <f>'ABF 5 (col 9)'!$L$19</f>
        <v>0</v>
      </c>
      <c r="H12" s="448">
        <f>'ABF 5 (10)'!$L$19</f>
        <v>0</v>
      </c>
      <c r="I12" s="448">
        <f>'ABF 5 (11)'!$L$19</f>
        <v>0</v>
      </c>
      <c r="J12" s="449">
        <f>'ABF 5 (12)'!$L$19</f>
        <v>0</v>
      </c>
      <c r="K12" s="448">
        <f>'ABF 5 (13)'!$L$19</f>
        <v>0</v>
      </c>
      <c r="L12" s="448">
        <f>'ABF 5 (14)'!$L$19</f>
        <v>0</v>
      </c>
      <c r="M12" s="448">
        <f>'ABF 5 (15)'!$L$19</f>
        <v>0</v>
      </c>
      <c r="N12" s="448">
        <f>'ABF 5 (16)'!$L$19</f>
        <v>0</v>
      </c>
      <c r="O12" s="450">
        <f>'ABF 5 (17)'!$L$19</f>
        <v>0</v>
      </c>
      <c r="P12" s="451">
        <f>'ABF 5 (18)'!$L$19</f>
        <v>0</v>
      </c>
      <c r="Q12" s="448">
        <f>'ABF 5 (19)'!$L$19</f>
        <v>0</v>
      </c>
      <c r="R12" s="448">
        <f>'ABF 5 (20)'!$L$19</f>
        <v>0</v>
      </c>
      <c r="S12" s="448">
        <f>'ABF 5 (21)'!$L$19</f>
        <v>0</v>
      </c>
      <c r="T12" s="450">
        <f>'ABF 5 (22)'!$L$19</f>
        <v>0</v>
      </c>
      <c r="U12" s="451">
        <f>'ABF 5 (23)'!$L$19</f>
        <v>0</v>
      </c>
      <c r="V12" s="448">
        <f>'ABF 5 (24)'!$L$19</f>
        <v>0</v>
      </c>
      <c r="W12" s="448">
        <f>'ABF 5 (25)'!$L$19</f>
        <v>0</v>
      </c>
      <c r="X12" s="448">
        <f>'ABF 5 (26)'!$L$19</f>
        <v>0</v>
      </c>
      <c r="Y12" s="450">
        <f>'ABF 5 (27)'!$L$19</f>
        <v>0</v>
      </c>
      <c r="AA12" s="707" t="s">
        <v>379</v>
      </c>
      <c r="AB12" s="707"/>
      <c r="AC12" s="707"/>
      <c r="AD12" s="707"/>
    </row>
    <row r="13" spans="1:30" x14ac:dyDescent="0.2">
      <c r="A13" s="150" t="str">
        <f>IF(E13='ABF 7A'!G11,"O.K.","Error")</f>
        <v>O.K.</v>
      </c>
      <c r="B13" s="148">
        <v>6</v>
      </c>
      <c r="C13" s="149" t="s">
        <v>28</v>
      </c>
      <c r="D13" s="149"/>
      <c r="E13" s="469">
        <f t="shared" si="0"/>
        <v>0</v>
      </c>
      <c r="F13" s="467"/>
      <c r="G13" s="448">
        <f>'ABF 5 (col 9)'!$L$20</f>
        <v>0</v>
      </c>
      <c r="H13" s="448">
        <f>'ABF 5 (10)'!$L$20</f>
        <v>0</v>
      </c>
      <c r="I13" s="448">
        <f>'ABF 5 (11)'!$L$20</f>
        <v>0</v>
      </c>
      <c r="J13" s="449">
        <f>'ABF 5 (12)'!$L$20</f>
        <v>0</v>
      </c>
      <c r="K13" s="448">
        <f>'ABF 5 (13)'!$L$20</f>
        <v>0</v>
      </c>
      <c r="L13" s="448">
        <f>'ABF 5 (14)'!$L$20</f>
        <v>0</v>
      </c>
      <c r="M13" s="448">
        <f>'ABF 5 (15)'!$L$20</f>
        <v>0</v>
      </c>
      <c r="N13" s="448">
        <f>'ABF 5 (16)'!$L$20</f>
        <v>0</v>
      </c>
      <c r="O13" s="450">
        <f>'ABF 5 (17)'!$L$20</f>
        <v>0</v>
      </c>
      <c r="P13" s="451">
        <f>'ABF 5 (18)'!$L$20</f>
        <v>0</v>
      </c>
      <c r="Q13" s="448">
        <f>'ABF 5 (19)'!$L$20</f>
        <v>0</v>
      </c>
      <c r="R13" s="448">
        <f>'ABF 5 (20)'!$L$20</f>
        <v>0</v>
      </c>
      <c r="S13" s="448">
        <f>'ABF 5 (21)'!$L$20</f>
        <v>0</v>
      </c>
      <c r="T13" s="450">
        <f>'ABF 5 (22)'!$L$20</f>
        <v>0</v>
      </c>
      <c r="U13" s="451">
        <f>'ABF 5 (23)'!$L$20</f>
        <v>0</v>
      </c>
      <c r="V13" s="448">
        <f>'ABF 5 (24)'!$L$20</f>
        <v>0</v>
      </c>
      <c r="W13" s="448">
        <f>'ABF 5 (25)'!$L$20</f>
        <v>0</v>
      </c>
      <c r="X13" s="448">
        <f>'ABF 5 (26)'!$L$20</f>
        <v>0</v>
      </c>
      <c r="Y13" s="450">
        <f>'ABF 5 (27)'!$L$20</f>
        <v>0</v>
      </c>
      <c r="AA13" s="707"/>
      <c r="AB13" s="707"/>
      <c r="AC13" s="707"/>
      <c r="AD13" s="707"/>
    </row>
    <row r="14" spans="1:30" x14ac:dyDescent="0.2">
      <c r="A14" s="150" t="str">
        <f>IF(E14='ABF 7A'!G12,"O.K.","Error")</f>
        <v>O.K.</v>
      </c>
      <c r="B14" s="148">
        <v>7</v>
      </c>
      <c r="C14" s="149" t="s">
        <v>29</v>
      </c>
      <c r="D14" s="149"/>
      <c r="E14" s="469">
        <f t="shared" si="0"/>
        <v>0</v>
      </c>
      <c r="F14" s="467"/>
      <c r="G14" s="448">
        <f>'ABF 5 (col 9)'!$L$21</f>
        <v>0</v>
      </c>
      <c r="H14" s="448">
        <f>'ABF 5 (10)'!$L$21</f>
        <v>0</v>
      </c>
      <c r="I14" s="448">
        <f>'ABF 5 (11)'!$L$21</f>
        <v>0</v>
      </c>
      <c r="J14" s="449">
        <f>'ABF 5 (12)'!$L$21</f>
        <v>0</v>
      </c>
      <c r="K14" s="448">
        <f>'ABF 5 (13)'!$L$21</f>
        <v>0</v>
      </c>
      <c r="L14" s="448">
        <f>'ABF 5 (14)'!$L$21</f>
        <v>0</v>
      </c>
      <c r="M14" s="448">
        <f>'ABF 5 (15)'!$L$21</f>
        <v>0</v>
      </c>
      <c r="N14" s="448">
        <f>'ABF 5 (16)'!$L$21</f>
        <v>0</v>
      </c>
      <c r="O14" s="450">
        <f>'ABF 5 (17)'!$L$21</f>
        <v>0</v>
      </c>
      <c r="P14" s="451">
        <f>'ABF 5 (18)'!$L$21</f>
        <v>0</v>
      </c>
      <c r="Q14" s="448">
        <f>'ABF 5 (19)'!$L$21</f>
        <v>0</v>
      </c>
      <c r="R14" s="448">
        <f>'ABF 5 (20)'!$L$21</f>
        <v>0</v>
      </c>
      <c r="S14" s="448">
        <f>'ABF 5 (21)'!$L$21</f>
        <v>0</v>
      </c>
      <c r="T14" s="450">
        <f>'ABF 5 (22)'!$L$21</f>
        <v>0</v>
      </c>
      <c r="U14" s="451">
        <f>'ABF 5 (23)'!$L$21</f>
        <v>0</v>
      </c>
      <c r="V14" s="448">
        <f>'ABF 5 (24)'!$L$21</f>
        <v>0</v>
      </c>
      <c r="W14" s="448">
        <f>'ABF 5 (25)'!$L$21</f>
        <v>0</v>
      </c>
      <c r="X14" s="448">
        <f>'ABF 5 (26)'!$L$21</f>
        <v>0</v>
      </c>
      <c r="Y14" s="450">
        <f>'ABF 5 (27)'!$L$21</f>
        <v>0</v>
      </c>
      <c r="AA14" s="707"/>
      <c r="AB14" s="707"/>
      <c r="AC14" s="707"/>
      <c r="AD14" s="707"/>
    </row>
    <row r="15" spans="1:30" x14ac:dyDescent="0.2">
      <c r="A15" s="150" t="str">
        <f>IF(E15='ABF 7A'!G13,"O.K.","Error")</f>
        <v>O.K.</v>
      </c>
      <c r="B15" s="148">
        <v>8</v>
      </c>
      <c r="C15" s="151" t="s">
        <v>358</v>
      </c>
      <c r="D15" s="151"/>
      <c r="E15" s="469">
        <f t="shared" si="0"/>
        <v>0</v>
      </c>
      <c r="F15" s="467"/>
      <c r="G15" s="448">
        <f>'ABF 5 (col 9)'!$L$22</f>
        <v>0</v>
      </c>
      <c r="H15" s="448">
        <f>'ABF 5 (10)'!$L$22</f>
        <v>0</v>
      </c>
      <c r="I15" s="448">
        <f>'ABF 5 (11)'!$L$22</f>
        <v>0</v>
      </c>
      <c r="J15" s="449">
        <f>'ABF 5 (12)'!$L$22</f>
        <v>0</v>
      </c>
      <c r="K15" s="448">
        <f>'ABF 5 (13)'!$L$22</f>
        <v>0</v>
      </c>
      <c r="L15" s="448">
        <f>'ABF 5 (14)'!$L$22</f>
        <v>0</v>
      </c>
      <c r="M15" s="448">
        <f>'ABF 5 (15)'!$L$22</f>
        <v>0</v>
      </c>
      <c r="N15" s="448">
        <f>'ABF 5 (16)'!$L$22</f>
        <v>0</v>
      </c>
      <c r="O15" s="450">
        <f>'ABF 5 (17)'!$L$22</f>
        <v>0</v>
      </c>
      <c r="P15" s="451">
        <f>'ABF 5 (18)'!$L$22</f>
        <v>0</v>
      </c>
      <c r="Q15" s="448">
        <f>'ABF 5 (19)'!$L$22</f>
        <v>0</v>
      </c>
      <c r="R15" s="448">
        <f>'ABF 5 (20)'!$L$22</f>
        <v>0</v>
      </c>
      <c r="S15" s="448">
        <f>'ABF 5 (21)'!$L$22</f>
        <v>0</v>
      </c>
      <c r="T15" s="450">
        <f>'ABF 5 (22)'!$L$22</f>
        <v>0</v>
      </c>
      <c r="U15" s="451">
        <f>'ABF 5 (23)'!$L$22</f>
        <v>0</v>
      </c>
      <c r="V15" s="448">
        <f>'ABF 5 (24)'!$L$22</f>
        <v>0</v>
      </c>
      <c r="W15" s="448">
        <f>'ABF 5 (25)'!$L$22</f>
        <v>0</v>
      </c>
      <c r="X15" s="448">
        <f>'ABF 5 (26)'!$L$22</f>
        <v>0</v>
      </c>
      <c r="Y15" s="450">
        <f>'ABF 5 (27)'!$L$22</f>
        <v>0</v>
      </c>
    </row>
    <row r="16" spans="1:30" x14ac:dyDescent="0.2">
      <c r="A16" s="150" t="str">
        <f>IF(E16='ABF 7A'!G14,"O.K.","Error")</f>
        <v>O.K.</v>
      </c>
      <c r="B16" s="152">
        <v>9</v>
      </c>
      <c r="C16" s="153" t="s">
        <v>159</v>
      </c>
      <c r="D16" s="154"/>
      <c r="E16" s="469">
        <f t="shared" si="0"/>
        <v>0</v>
      </c>
      <c r="F16" s="467"/>
      <c r="G16" s="448">
        <f>'ABF 5 (col 9)'!$L$23</f>
        <v>0</v>
      </c>
      <c r="H16" s="448">
        <f>'ABF 5 (10)'!$L$23</f>
        <v>0</v>
      </c>
      <c r="I16" s="448">
        <f>'ABF 5 (11)'!$L$23</f>
        <v>0</v>
      </c>
      <c r="J16" s="449">
        <f>'ABF 5 (12)'!$L$23</f>
        <v>0</v>
      </c>
      <c r="K16" s="448">
        <f>'ABF 5 (13)'!$L$23</f>
        <v>0</v>
      </c>
      <c r="L16" s="448">
        <f>'ABF 5 (14)'!$L$23</f>
        <v>0</v>
      </c>
      <c r="M16" s="448">
        <f>'ABF 5 (15)'!$L$23</f>
        <v>0</v>
      </c>
      <c r="N16" s="448">
        <f>'ABF 5 (16)'!$L$23</f>
        <v>0</v>
      </c>
      <c r="O16" s="450">
        <f>'ABF 5 (17)'!$L$23</f>
        <v>0</v>
      </c>
      <c r="P16" s="451">
        <f>'ABF 5 (18)'!$L$23</f>
        <v>0</v>
      </c>
      <c r="Q16" s="448">
        <f>'ABF 5 (19)'!$L$23</f>
        <v>0</v>
      </c>
      <c r="R16" s="448">
        <f>'ABF 5 (20)'!$L$23</f>
        <v>0</v>
      </c>
      <c r="S16" s="448">
        <f>'ABF 5 (21)'!$L$23</f>
        <v>0</v>
      </c>
      <c r="T16" s="450">
        <f>'ABF 5 (22)'!$L$23</f>
        <v>0</v>
      </c>
      <c r="U16" s="451">
        <f>'ABF 5 (23)'!$L$23</f>
        <v>0</v>
      </c>
      <c r="V16" s="448">
        <f>'ABF 5 (24)'!$L$23</f>
        <v>0</v>
      </c>
      <c r="W16" s="448">
        <f>'ABF 5 (25)'!$L$23</f>
        <v>0</v>
      </c>
      <c r="X16" s="448">
        <f>'ABF 5 (26)'!$L$23</f>
        <v>0</v>
      </c>
      <c r="Y16" s="450">
        <f>'ABF 5 (27)'!$L$23</f>
        <v>0</v>
      </c>
    </row>
    <row r="17" spans="1:26" x14ac:dyDescent="0.2">
      <c r="A17" s="150" t="str">
        <f>IF(E17='ABF 7A'!G15,"O.K.","Error")</f>
        <v>O.K.</v>
      </c>
      <c r="B17" s="148">
        <v>10</v>
      </c>
      <c r="C17" s="149" t="s">
        <v>30</v>
      </c>
      <c r="D17" s="149"/>
      <c r="E17" s="469">
        <f t="shared" si="0"/>
        <v>0</v>
      </c>
      <c r="F17" s="467"/>
      <c r="G17" s="448">
        <f>'ABF 5 (col 9)'!$L$24</f>
        <v>0</v>
      </c>
      <c r="H17" s="448">
        <f>'ABF 5 (10)'!$L$24</f>
        <v>0</v>
      </c>
      <c r="I17" s="448">
        <f>'ABF 5 (11)'!$L$24</f>
        <v>0</v>
      </c>
      <c r="J17" s="449">
        <f>'ABF 5 (12)'!$L$24</f>
        <v>0</v>
      </c>
      <c r="K17" s="448">
        <f>'ABF 5 (13)'!$L$24</f>
        <v>0</v>
      </c>
      <c r="L17" s="448">
        <f>'ABF 5 (14)'!$L$24</f>
        <v>0</v>
      </c>
      <c r="M17" s="448">
        <f>'ABF 5 (15)'!$L$24</f>
        <v>0</v>
      </c>
      <c r="N17" s="448">
        <f>'ABF 5 (16)'!$L$24</f>
        <v>0</v>
      </c>
      <c r="O17" s="450">
        <f>'ABF 5 (17)'!$L$24</f>
        <v>0</v>
      </c>
      <c r="P17" s="451">
        <f>'ABF 5 (18)'!$L$24</f>
        <v>0</v>
      </c>
      <c r="Q17" s="448">
        <f>'ABF 5 (19)'!$L$24</f>
        <v>0</v>
      </c>
      <c r="R17" s="448">
        <f>'ABF 5 (20)'!$L$24</f>
        <v>0</v>
      </c>
      <c r="S17" s="448">
        <f>'ABF 5 (21)'!$L$24</f>
        <v>0</v>
      </c>
      <c r="T17" s="450">
        <f>'ABF 5 (22)'!$L$24</f>
        <v>0</v>
      </c>
      <c r="U17" s="451">
        <f>'ABF 5 (23)'!$L$24</f>
        <v>0</v>
      </c>
      <c r="V17" s="448">
        <f>'ABF 5 (24)'!$L$24</f>
        <v>0</v>
      </c>
      <c r="W17" s="448">
        <f>'ABF 5 (25)'!$L$24</f>
        <v>0</v>
      </c>
      <c r="X17" s="448">
        <f>'ABF 5 (26)'!$L$24</f>
        <v>0</v>
      </c>
      <c r="Y17" s="450">
        <f>'ABF 5 (27)'!$L$24</f>
        <v>0</v>
      </c>
    </row>
    <row r="18" spans="1:26" x14ac:dyDescent="0.2">
      <c r="A18" s="150" t="str">
        <f>IF(E18='ABF 7A'!G16,"O.K.","Error")</f>
        <v>O.K.</v>
      </c>
      <c r="B18" s="148">
        <v>11</v>
      </c>
      <c r="C18" s="149" t="s">
        <v>136</v>
      </c>
      <c r="D18" s="149"/>
      <c r="E18" s="469">
        <f t="shared" si="0"/>
        <v>0</v>
      </c>
      <c r="F18" s="467"/>
      <c r="G18" s="448">
        <f>'ABF 5 (col 9)'!$L$25</f>
        <v>0</v>
      </c>
      <c r="H18" s="448">
        <f>'ABF 5 (10)'!$L$25</f>
        <v>0</v>
      </c>
      <c r="I18" s="448">
        <f>'ABF 5 (11)'!$L$25</f>
        <v>0</v>
      </c>
      <c r="J18" s="449">
        <f>'ABF 5 (12)'!$L$25</f>
        <v>0</v>
      </c>
      <c r="K18" s="448">
        <f>'ABF 5 (13)'!$L$25</f>
        <v>0</v>
      </c>
      <c r="L18" s="448">
        <f>'ABF 5 (14)'!$L$25</f>
        <v>0</v>
      </c>
      <c r="M18" s="448">
        <f>'ABF 5 (15)'!$L$25</f>
        <v>0</v>
      </c>
      <c r="N18" s="448">
        <f>'ABF 5 (16)'!$L$25</f>
        <v>0</v>
      </c>
      <c r="O18" s="450">
        <f>'ABF 5 (17)'!$L$25</f>
        <v>0</v>
      </c>
      <c r="P18" s="451">
        <f>'ABF 5 (18)'!$L$25</f>
        <v>0</v>
      </c>
      <c r="Q18" s="448">
        <f>'ABF 5 (19)'!$L$25</f>
        <v>0</v>
      </c>
      <c r="R18" s="448">
        <f>'ABF 5 (20)'!$L$25</f>
        <v>0</v>
      </c>
      <c r="S18" s="448">
        <f>'ABF 5 (21)'!$L$25</f>
        <v>0</v>
      </c>
      <c r="T18" s="450">
        <f>'ABF 5 (22)'!$L$25</f>
        <v>0</v>
      </c>
      <c r="U18" s="451">
        <f>'ABF 5 (23)'!$L$25</f>
        <v>0</v>
      </c>
      <c r="V18" s="448">
        <f>'ABF 5 (24)'!$L$25</f>
        <v>0</v>
      </c>
      <c r="W18" s="448">
        <f>'ABF 5 (25)'!$L$25</f>
        <v>0</v>
      </c>
      <c r="X18" s="448">
        <f>'ABF 5 (26)'!$L$25</f>
        <v>0</v>
      </c>
      <c r="Y18" s="450">
        <f>'ABF 5 (27)'!$L$25</f>
        <v>0</v>
      </c>
    </row>
    <row r="19" spans="1:26" x14ac:dyDescent="0.2">
      <c r="A19" s="150" t="str">
        <f>IF(E19='ABF 7A'!G17,"O.K.","Error")</f>
        <v>O.K.</v>
      </c>
      <c r="B19" s="148">
        <v>12</v>
      </c>
      <c r="C19" s="149" t="s">
        <v>31</v>
      </c>
      <c r="D19" s="149"/>
      <c r="E19" s="469">
        <f t="shared" si="0"/>
        <v>0</v>
      </c>
      <c r="F19" s="467"/>
      <c r="G19" s="448">
        <f>'ABF 5 (col 9)'!$L$26</f>
        <v>0</v>
      </c>
      <c r="H19" s="448">
        <f>'ABF 5 (10)'!$L$26</f>
        <v>0</v>
      </c>
      <c r="I19" s="448">
        <f>'ABF 5 (11)'!$L$26</f>
        <v>0</v>
      </c>
      <c r="J19" s="449">
        <f>'ABF 5 (12)'!$L$26</f>
        <v>0</v>
      </c>
      <c r="K19" s="448">
        <f>'ABF 5 (13)'!$L$26</f>
        <v>0</v>
      </c>
      <c r="L19" s="448">
        <f>'ABF 5 (14)'!$L$26</f>
        <v>0</v>
      </c>
      <c r="M19" s="448">
        <f>'ABF 5 (15)'!$L$26</f>
        <v>0</v>
      </c>
      <c r="N19" s="448">
        <f>'ABF 5 (16)'!$L$26</f>
        <v>0</v>
      </c>
      <c r="O19" s="450">
        <f>'ABF 5 (17)'!$L$26</f>
        <v>0</v>
      </c>
      <c r="P19" s="451">
        <f>'ABF 5 (18)'!$L$26</f>
        <v>0</v>
      </c>
      <c r="Q19" s="448">
        <f>'ABF 5 (19)'!$L$26</f>
        <v>0</v>
      </c>
      <c r="R19" s="448">
        <f>'ABF 5 (20)'!$L$26</f>
        <v>0</v>
      </c>
      <c r="S19" s="448">
        <f>'ABF 5 (21)'!$L$26</f>
        <v>0</v>
      </c>
      <c r="T19" s="450">
        <f>'ABF 5 (22)'!$L$26</f>
        <v>0</v>
      </c>
      <c r="U19" s="451">
        <f>'ABF 5 (23)'!$L$26</f>
        <v>0</v>
      </c>
      <c r="V19" s="448">
        <f>'ABF 5 (24)'!$L$26</f>
        <v>0</v>
      </c>
      <c r="W19" s="448">
        <f>'ABF 5 (25)'!$L$26</f>
        <v>0</v>
      </c>
      <c r="X19" s="448">
        <f>'ABF 5 (26)'!$L$26</f>
        <v>0</v>
      </c>
      <c r="Y19" s="450">
        <f>'ABF 5 (27)'!$L$26</f>
        <v>0</v>
      </c>
    </row>
    <row r="20" spans="1:26" ht="13.5" thickBot="1" x14ac:dyDescent="0.25">
      <c r="A20" s="150" t="str">
        <f>IF(E20='ABF 7A'!G18,"O.K.","Error")</f>
        <v>O.K.</v>
      </c>
      <c r="B20" s="155">
        <v>13</v>
      </c>
      <c r="C20" s="156" t="s">
        <v>160</v>
      </c>
      <c r="D20" s="157"/>
      <c r="E20" s="470">
        <f t="shared" si="0"/>
        <v>0</v>
      </c>
      <c r="F20" s="468"/>
      <c r="G20" s="452">
        <f>'ABF 5 (col 9)'!$L$27</f>
        <v>0</v>
      </c>
      <c r="H20" s="452">
        <f>'ABF 5 (10)'!$L$27</f>
        <v>0</v>
      </c>
      <c r="I20" s="452">
        <f>'ABF 5 (11)'!$L$27</f>
        <v>0</v>
      </c>
      <c r="J20" s="453">
        <f>'ABF 5 (12)'!$L$27</f>
        <v>0</v>
      </c>
      <c r="K20" s="452">
        <f>'ABF 5 (13)'!$L$27</f>
        <v>0</v>
      </c>
      <c r="L20" s="452">
        <f>'ABF 5 (14)'!$L$27</f>
        <v>0</v>
      </c>
      <c r="M20" s="452">
        <f>'ABF 5 (15)'!$L$27</f>
        <v>0</v>
      </c>
      <c r="N20" s="452">
        <f>'ABF 5 (16)'!$L$27</f>
        <v>0</v>
      </c>
      <c r="O20" s="454">
        <f>'ABF 5 (17)'!$L$27</f>
        <v>0</v>
      </c>
      <c r="P20" s="455">
        <f>'ABF 5 (18)'!$L$27</f>
        <v>0</v>
      </c>
      <c r="Q20" s="452">
        <f>'ABF 5 (19)'!$L$27</f>
        <v>0</v>
      </c>
      <c r="R20" s="452">
        <f>'ABF 5 (20)'!$L$27</f>
        <v>0</v>
      </c>
      <c r="S20" s="452">
        <f>'ABF 5 (21)'!$L$27</f>
        <v>0</v>
      </c>
      <c r="T20" s="454">
        <f>'ABF 5 (22)'!$L$27</f>
        <v>0</v>
      </c>
      <c r="U20" s="455">
        <f>'ABF 5 (23)'!$L$27</f>
        <v>0</v>
      </c>
      <c r="V20" s="452">
        <f>'ABF 5 (24)'!$L$27</f>
        <v>0</v>
      </c>
      <c r="W20" s="452">
        <f>'ABF 5 (25)'!$L$27</f>
        <v>0</v>
      </c>
      <c r="X20" s="452">
        <f>'ABF 5 (26)'!$L$27</f>
        <v>0</v>
      </c>
      <c r="Y20" s="454">
        <f>'ABF 5 (27)'!$L$27</f>
        <v>0</v>
      </c>
    </row>
    <row r="21" spans="1:26" ht="13.5" customHeight="1" thickTop="1" x14ac:dyDescent="0.2">
      <c r="A21" s="150" t="str">
        <f>IF(E21='ABF 7A'!G19,"O.K.","Error")</f>
        <v>O.K.</v>
      </c>
      <c r="B21" s="148">
        <v>14</v>
      </c>
      <c r="C21" s="708" t="s">
        <v>359</v>
      </c>
      <c r="D21" s="158" t="s">
        <v>32</v>
      </c>
      <c r="E21" s="471">
        <f t="shared" ref="E21:E27" si="1">SUM(G21:Y21)</f>
        <v>0</v>
      </c>
      <c r="F21" s="699"/>
      <c r="G21" s="451">
        <f>'ABF 5 (col 9)'!$L$28</f>
        <v>0</v>
      </c>
      <c r="H21" s="448">
        <f>'ABF 5 (10)'!$L$28</f>
        <v>0</v>
      </c>
      <c r="I21" s="448">
        <f>'ABF 5 (11)'!$L$28</f>
        <v>0</v>
      </c>
      <c r="J21" s="449">
        <f>'ABF 5 (12)'!$L$28</f>
        <v>0</v>
      </c>
      <c r="K21" s="448">
        <f>'ABF 5 (13)'!$L$28</f>
        <v>0</v>
      </c>
      <c r="L21" s="448">
        <f>'ABF 5 (14)'!$L$28</f>
        <v>0</v>
      </c>
      <c r="M21" s="448">
        <f>'ABF 5 (15)'!$L$28</f>
        <v>0</v>
      </c>
      <c r="N21" s="448">
        <f>'ABF 5 (16)'!$L$28</f>
        <v>0</v>
      </c>
      <c r="O21" s="456">
        <f>'ABF 5 (17)'!$L$28</f>
        <v>0</v>
      </c>
      <c r="P21" s="451">
        <f>'ABF 5 (18)'!$L$28</f>
        <v>0</v>
      </c>
      <c r="Q21" s="448">
        <f>'ABF 5 (19)'!$L$28</f>
        <v>0</v>
      </c>
      <c r="R21" s="448">
        <f>'ABF 5 (20)'!$L$28</f>
        <v>0</v>
      </c>
      <c r="S21" s="448">
        <f>'ABF 5 (21)'!$L$28</f>
        <v>0</v>
      </c>
      <c r="T21" s="450">
        <f>'ABF 5 (22)'!$L$28</f>
        <v>0</v>
      </c>
      <c r="U21" s="451">
        <f>'ABF 5 (23)'!$L$28</f>
        <v>0</v>
      </c>
      <c r="V21" s="448">
        <f>'ABF 5 (24)'!$L$28</f>
        <v>0</v>
      </c>
      <c r="W21" s="448">
        <f>'ABF 5 (25)'!$L$28</f>
        <v>0</v>
      </c>
      <c r="X21" s="448">
        <f>'ABF 5 (26)'!$L$28</f>
        <v>0</v>
      </c>
      <c r="Y21" s="450">
        <f>'ABF 5 (27)'!$L$28</f>
        <v>0</v>
      </c>
    </row>
    <row r="22" spans="1:26" x14ac:dyDescent="0.2">
      <c r="A22" s="150" t="str">
        <f>IF(E22='ABF 7A'!G20,"O.K.","Error")</f>
        <v>O.K.</v>
      </c>
      <c r="B22" s="148">
        <v>15</v>
      </c>
      <c r="C22" s="709"/>
      <c r="D22" s="158" t="s">
        <v>154</v>
      </c>
      <c r="E22" s="472">
        <f t="shared" si="1"/>
        <v>0</v>
      </c>
      <c r="F22" s="699"/>
      <c r="G22" s="451">
        <f>'ABF 5 (col 9)'!$L$29</f>
        <v>0</v>
      </c>
      <c r="H22" s="448">
        <f>'ABF 5 (10)'!$L$29</f>
        <v>0</v>
      </c>
      <c r="I22" s="448">
        <f>'ABF 5 (11)'!$L$29</f>
        <v>0</v>
      </c>
      <c r="J22" s="449">
        <f>'ABF 5 (12)'!$L$29</f>
        <v>0</v>
      </c>
      <c r="K22" s="448">
        <f>'ABF 5 (13)'!$L$29</f>
        <v>0</v>
      </c>
      <c r="L22" s="448">
        <f>'ABF 5 (14)'!$L$29</f>
        <v>0</v>
      </c>
      <c r="M22" s="448">
        <f>'ABF 5 (15)'!$L$29</f>
        <v>0</v>
      </c>
      <c r="N22" s="448">
        <f>'ABF 5 (16)'!$L$29</f>
        <v>0</v>
      </c>
      <c r="O22" s="449">
        <f>'ABF 5 (17)'!$L$29</f>
        <v>0</v>
      </c>
      <c r="P22" s="451">
        <f>'ABF 5 (18)'!$L$29</f>
        <v>0</v>
      </c>
      <c r="Q22" s="448">
        <f>'ABF 5 (19)'!$L$29</f>
        <v>0</v>
      </c>
      <c r="R22" s="448">
        <f>'ABF 5 (20)'!$L$29</f>
        <v>0</v>
      </c>
      <c r="S22" s="448">
        <f>'ABF 5 (21)'!$L$29</f>
        <v>0</v>
      </c>
      <c r="T22" s="450">
        <f>'ABF 5 (22)'!$L$30</f>
        <v>0</v>
      </c>
      <c r="U22" s="451">
        <f>'ABF 5 (23)'!$L$29</f>
        <v>0</v>
      </c>
      <c r="V22" s="448">
        <f>'ABF 5 (24)'!$L$29</f>
        <v>0</v>
      </c>
      <c r="W22" s="448">
        <f>'ABF 5 (25)'!$L$29</f>
        <v>0</v>
      </c>
      <c r="X22" s="448">
        <f>'ABF 5 (26)'!$L$29</f>
        <v>0</v>
      </c>
      <c r="Y22" s="450">
        <f>'ABF 5 (27)'!$L$29</f>
        <v>0</v>
      </c>
    </row>
    <row r="23" spans="1:26" x14ac:dyDescent="0.2">
      <c r="A23" s="150" t="str">
        <f>IF(E23='ABF 7A'!G21,"O.K.","Error")</f>
        <v>O.K.</v>
      </c>
      <c r="B23" s="148">
        <v>16</v>
      </c>
      <c r="C23" s="709"/>
      <c r="D23" s="320" t="s">
        <v>600</v>
      </c>
      <c r="E23" s="472">
        <f t="shared" si="1"/>
        <v>0</v>
      </c>
      <c r="F23" s="699"/>
      <c r="G23" s="451">
        <f>'ABF 5 (col 9)'!$L$30</f>
        <v>0</v>
      </c>
      <c r="H23" s="448">
        <f>'ABF 5 (10)'!$L$30</f>
        <v>0</v>
      </c>
      <c r="I23" s="448">
        <f>'ABF 5 (11)'!$L$30</f>
        <v>0</v>
      </c>
      <c r="J23" s="449">
        <f>'ABF 5 (12)'!$L$30</f>
        <v>0</v>
      </c>
      <c r="K23" s="448">
        <f>'ABF 5 (13)'!$L$30</f>
        <v>0</v>
      </c>
      <c r="L23" s="448">
        <f>'ABF 5 (14)'!$L$30</f>
        <v>0</v>
      </c>
      <c r="M23" s="448">
        <f>'ABF 5 (15)'!$L$30</f>
        <v>0</v>
      </c>
      <c r="N23" s="448">
        <f>'ABF 5 (16)'!$L$30</f>
        <v>0</v>
      </c>
      <c r="O23" s="449">
        <f>'ABF 5 (17)'!$L$30</f>
        <v>0</v>
      </c>
      <c r="P23" s="451">
        <f>'ABF 5 (18)'!$L$30</f>
        <v>0</v>
      </c>
      <c r="Q23" s="448">
        <f>'ABF 5 (19)'!$L$30</f>
        <v>0</v>
      </c>
      <c r="R23" s="448">
        <f>'ABF 5 (20)'!$L$30</f>
        <v>0</v>
      </c>
      <c r="S23" s="448">
        <f>'ABF 5 (21)'!$L$30</f>
        <v>0</v>
      </c>
      <c r="T23" s="450">
        <f>'ABF 5 (22)'!$L$29</f>
        <v>0</v>
      </c>
      <c r="U23" s="451">
        <f>'ABF 5 (23)'!$L$30</f>
        <v>0</v>
      </c>
      <c r="V23" s="448">
        <f>'ABF 5 (24)'!$L$30</f>
        <v>0</v>
      </c>
      <c r="W23" s="448">
        <f>'ABF 5 (25)'!$L$30</f>
        <v>0</v>
      </c>
      <c r="X23" s="448">
        <f>'ABF 5 (26)'!$L$30</f>
        <v>0</v>
      </c>
      <c r="Y23" s="450">
        <f>'ABF 5 (27)'!$L$30</f>
        <v>0</v>
      </c>
    </row>
    <row r="24" spans="1:26" x14ac:dyDescent="0.2">
      <c r="A24" s="150" t="str">
        <f>IF(E24='ABF 7A'!G22,"O.K.","Error")</f>
        <v>O.K.</v>
      </c>
      <c r="B24" s="148">
        <v>17</v>
      </c>
      <c r="C24" s="709"/>
      <c r="D24" s="158" t="s">
        <v>33</v>
      </c>
      <c r="E24" s="472">
        <f t="shared" si="1"/>
        <v>0</v>
      </c>
      <c r="F24" s="699"/>
      <c r="G24" s="451">
        <f>'ABF 5 (col 9)'!$L$31</f>
        <v>0</v>
      </c>
      <c r="H24" s="448">
        <f>'ABF 5 (10)'!$L$31</f>
        <v>0</v>
      </c>
      <c r="I24" s="448">
        <f>'ABF 5 (11)'!$L$31</f>
        <v>0</v>
      </c>
      <c r="J24" s="449">
        <f>'ABF 5 (12)'!$L$31</f>
        <v>0</v>
      </c>
      <c r="K24" s="448">
        <f>'ABF 5 (13)'!$L$31</f>
        <v>0</v>
      </c>
      <c r="L24" s="448">
        <f>'ABF 5 (14)'!$L$31</f>
        <v>0</v>
      </c>
      <c r="M24" s="448">
        <f>'ABF 5 (15)'!$L$31</f>
        <v>0</v>
      </c>
      <c r="N24" s="448">
        <f>'ABF 5 (16)'!$L$31</f>
        <v>0</v>
      </c>
      <c r="O24" s="449">
        <f>'ABF 5 (17)'!$L$31</f>
        <v>0</v>
      </c>
      <c r="P24" s="451">
        <f>'ABF 5 (18)'!$L$31</f>
        <v>0</v>
      </c>
      <c r="Q24" s="448">
        <f>'ABF 5 (19)'!$L$31</f>
        <v>0</v>
      </c>
      <c r="R24" s="448">
        <f>'ABF 5 (20)'!$L$31</f>
        <v>0</v>
      </c>
      <c r="S24" s="448">
        <f>'ABF 5 (21)'!$L$31</f>
        <v>0</v>
      </c>
      <c r="T24" s="450">
        <f>'ABF 5 (22)'!$L$31</f>
        <v>0</v>
      </c>
      <c r="U24" s="451">
        <f>'ABF 5 (23)'!$L$31</f>
        <v>0</v>
      </c>
      <c r="V24" s="448">
        <f>'ABF 5 (24)'!$L$31</f>
        <v>0</v>
      </c>
      <c r="W24" s="448">
        <f>'ABF 5 (25)'!$L$31</f>
        <v>0</v>
      </c>
      <c r="X24" s="448">
        <f>'ABF 5 (26)'!$L$31</f>
        <v>0</v>
      </c>
      <c r="Y24" s="450">
        <f>'ABF 5 (27)'!$L$31</f>
        <v>0</v>
      </c>
    </row>
    <row r="25" spans="1:26" x14ac:dyDescent="0.2">
      <c r="A25" s="150" t="str">
        <f>IF(E25='ABF 7A'!G23,"O.K.","Error")</f>
        <v>O.K.</v>
      </c>
      <c r="B25" s="148">
        <v>18</v>
      </c>
      <c r="C25" s="709"/>
      <c r="D25" s="158" t="s">
        <v>34</v>
      </c>
      <c r="E25" s="472">
        <f t="shared" si="1"/>
        <v>0</v>
      </c>
      <c r="F25" s="699"/>
      <c r="G25" s="451">
        <f>'ABF 5 (col 9)'!$L$32</f>
        <v>0</v>
      </c>
      <c r="H25" s="448">
        <f>'ABF 5 (10)'!$L$32</f>
        <v>0</v>
      </c>
      <c r="I25" s="448">
        <f>'ABF 5 (11)'!$L$32</f>
        <v>0</v>
      </c>
      <c r="J25" s="450">
        <f>'ABF 5 (12)'!$L$32</f>
        <v>0</v>
      </c>
      <c r="K25" s="448">
        <f>'ABF 5 (13)'!$L$32</f>
        <v>0</v>
      </c>
      <c r="L25" s="448">
        <f>'ABF 5 (14)'!$L$32</f>
        <v>0</v>
      </c>
      <c r="M25" s="448">
        <f>'ABF 5 (15)'!$L$32</f>
        <v>0</v>
      </c>
      <c r="N25" s="448">
        <f>'ABF 5 (16)'!$L$32</f>
        <v>0</v>
      </c>
      <c r="O25" s="449">
        <f>'ABF 5 (17)'!$L$32</f>
        <v>0</v>
      </c>
      <c r="P25" s="451">
        <f>'ABF 5 (18)'!$L$32</f>
        <v>0</v>
      </c>
      <c r="Q25" s="448">
        <f>'ABF 5 (19)'!$L$32</f>
        <v>0</v>
      </c>
      <c r="R25" s="448">
        <f>'ABF 5 (20)'!$L$32</f>
        <v>0</v>
      </c>
      <c r="S25" s="448">
        <f>'ABF 5 (21)'!$L$32</f>
        <v>0</v>
      </c>
      <c r="T25" s="450">
        <f>'ABF 5 (22)'!$L$32</f>
        <v>0</v>
      </c>
      <c r="U25" s="451">
        <f>'ABF 5 (23)'!$L$32</f>
        <v>0</v>
      </c>
      <c r="V25" s="448">
        <f>'ABF 5 (24)'!$L$32</f>
        <v>0</v>
      </c>
      <c r="W25" s="448">
        <f>'ABF 5 (25)'!$L$32</f>
        <v>0</v>
      </c>
      <c r="X25" s="448">
        <f>'ABF 5 (26)'!$L$32</f>
        <v>0</v>
      </c>
      <c r="Y25" s="450">
        <f>'ABF 5 (27)'!$L$32</f>
        <v>0</v>
      </c>
    </row>
    <row r="26" spans="1:26" ht="13.5" thickBot="1" x14ac:dyDescent="0.25">
      <c r="A26" s="150" t="str">
        <f>IF(E26='ABF 7A'!G24,"O.K.","Error")</f>
        <v>O.K.</v>
      </c>
      <c r="B26" s="159">
        <v>19</v>
      </c>
      <c r="C26" s="710"/>
      <c r="D26" s="160" t="s">
        <v>35</v>
      </c>
      <c r="E26" s="473">
        <f t="shared" si="1"/>
        <v>0</v>
      </c>
      <c r="F26" s="699"/>
      <c r="G26" s="455">
        <f>'ABF 5 (col 9)'!$L$33</f>
        <v>0</v>
      </c>
      <c r="H26" s="452">
        <f>'ABF 5 (10)'!$L$33</f>
        <v>0</v>
      </c>
      <c r="I26" s="452">
        <f>'ABF 5 (11)'!$L$33</f>
        <v>0</v>
      </c>
      <c r="J26" s="454">
        <f>'ABF 5 (12)'!$L$33</f>
        <v>0</v>
      </c>
      <c r="K26" s="452">
        <f>'ABF 5 (13)'!$L$33</f>
        <v>0</v>
      </c>
      <c r="L26" s="452">
        <f>'ABF 5 (14)'!$L$33</f>
        <v>0</v>
      </c>
      <c r="M26" s="452">
        <f>'ABF 5 (15)'!$L$33</f>
        <v>0</v>
      </c>
      <c r="N26" s="452">
        <f>'ABF 5 (16)'!$L$33</f>
        <v>0</v>
      </c>
      <c r="O26" s="453">
        <f>'ABF 5 (17)'!$L$33</f>
        <v>0</v>
      </c>
      <c r="P26" s="455">
        <f>'ABF 5 (18)'!$L$33</f>
        <v>0</v>
      </c>
      <c r="Q26" s="452">
        <f>'ABF 5 (19)'!$L$33</f>
        <v>0</v>
      </c>
      <c r="R26" s="452">
        <f>'ABF 5 (20)'!$L$33</f>
        <v>0</v>
      </c>
      <c r="S26" s="452">
        <f>'ABF 5 (21)'!$L$33</f>
        <v>0</v>
      </c>
      <c r="T26" s="454">
        <f>'ABF 5 (22)'!$L$33</f>
        <v>0</v>
      </c>
      <c r="U26" s="455">
        <f>'ABF 5 (23)'!$L$33</f>
        <v>0</v>
      </c>
      <c r="V26" s="452">
        <f>'ABF 5 (24)'!$L$33</f>
        <v>0</v>
      </c>
      <c r="W26" s="452">
        <f>'ABF 5 (25)'!$L$33</f>
        <v>0</v>
      </c>
      <c r="X26" s="452">
        <f>'ABF 5 (26)'!$L$33</f>
        <v>0</v>
      </c>
      <c r="Y26" s="454">
        <f>'ABF 5 (27)'!$L$33</f>
        <v>0</v>
      </c>
    </row>
    <row r="27" spans="1:26" ht="14.25" thickTop="1" thickBot="1" x14ac:dyDescent="0.25">
      <c r="A27" s="150" t="str">
        <f>IF(E27='ABF 7A'!G25,"O.K.","Error")</f>
        <v>O.K.</v>
      </c>
      <c r="B27" s="161">
        <v>20</v>
      </c>
      <c r="C27" s="162" t="s">
        <v>7</v>
      </c>
      <c r="D27" s="163"/>
      <c r="E27" s="474">
        <f t="shared" si="1"/>
        <v>0</v>
      </c>
      <c r="F27" s="700"/>
      <c r="G27" s="457">
        <f>SUM(G21:G26)</f>
        <v>0</v>
      </c>
      <c r="H27" s="458">
        <f>SUM(H21:H26)</f>
        <v>0</v>
      </c>
      <c r="I27" s="458">
        <f>SUM(I21:I26)</f>
        <v>0</v>
      </c>
      <c r="J27" s="459">
        <f>SUM(J21:J26)</f>
        <v>0</v>
      </c>
      <c r="K27" s="460">
        <f t="shared" ref="K27:T27" si="2">SUM(K21:K26)</f>
        <v>0</v>
      </c>
      <c r="L27" s="460">
        <f t="shared" si="2"/>
        <v>0</v>
      </c>
      <c r="M27" s="460">
        <f t="shared" si="2"/>
        <v>0</v>
      </c>
      <c r="N27" s="460">
        <f t="shared" si="2"/>
        <v>0</v>
      </c>
      <c r="O27" s="459">
        <f t="shared" si="2"/>
        <v>0</v>
      </c>
      <c r="P27" s="461">
        <f t="shared" si="2"/>
        <v>0</v>
      </c>
      <c r="Q27" s="460">
        <f t="shared" si="2"/>
        <v>0</v>
      </c>
      <c r="R27" s="460">
        <f>SUM(R21:R26)</f>
        <v>0</v>
      </c>
      <c r="S27" s="460">
        <f>SUM(S21:S26)</f>
        <v>0</v>
      </c>
      <c r="T27" s="462">
        <f t="shared" si="2"/>
        <v>0</v>
      </c>
      <c r="U27" s="461">
        <f>SUM(U21:U26)</f>
        <v>0</v>
      </c>
      <c r="V27" s="460">
        <f>SUM(V21:V26)</f>
        <v>0</v>
      </c>
      <c r="W27" s="460">
        <f>SUM(W21:W26)</f>
        <v>0</v>
      </c>
      <c r="X27" s="460">
        <f>SUM(X21:X26)</f>
        <v>0</v>
      </c>
      <c r="Y27" s="462">
        <f>SUM(Y21:Y26)</f>
        <v>0</v>
      </c>
    </row>
    <row r="28" spans="1:26" ht="14.25" thickTop="1" thickBot="1" x14ac:dyDescent="0.25">
      <c r="A28" s="164" t="str">
        <f>IF(E28='ABF 7A'!G26,"O.K.","Error")</f>
        <v>O.K.</v>
      </c>
      <c r="B28" s="420">
        <v>21</v>
      </c>
      <c r="C28" s="421" t="s">
        <v>360</v>
      </c>
      <c r="D28" s="422"/>
      <c r="E28" s="475">
        <f>SUM(F28:Y28)</f>
        <v>0</v>
      </c>
      <c r="F28" s="465">
        <f>'ABF 4'!D37</f>
        <v>0</v>
      </c>
      <c r="G28" s="463">
        <f>SUM(G8:G26)</f>
        <v>0</v>
      </c>
      <c r="H28" s="464">
        <f>SUM(H8:H26)</f>
        <v>0</v>
      </c>
      <c r="I28" s="464">
        <f>SUM(I8:I26)</f>
        <v>0</v>
      </c>
      <c r="J28" s="465">
        <f>SUM(J8:J26)</f>
        <v>0</v>
      </c>
      <c r="K28" s="464">
        <f t="shared" ref="K28:T28" si="3">SUM(K8:K26)</f>
        <v>0</v>
      </c>
      <c r="L28" s="464">
        <f t="shared" si="3"/>
        <v>0</v>
      </c>
      <c r="M28" s="464">
        <f t="shared" si="3"/>
        <v>0</v>
      </c>
      <c r="N28" s="464">
        <f t="shared" si="3"/>
        <v>0</v>
      </c>
      <c r="O28" s="466">
        <f t="shared" si="3"/>
        <v>0</v>
      </c>
      <c r="P28" s="463">
        <f t="shared" si="3"/>
        <v>0</v>
      </c>
      <c r="Q28" s="464">
        <f t="shared" si="3"/>
        <v>0</v>
      </c>
      <c r="R28" s="464">
        <f>SUM(R8:R26)</f>
        <v>0</v>
      </c>
      <c r="S28" s="464">
        <f>SUM(S8:S26)</f>
        <v>0</v>
      </c>
      <c r="T28" s="465">
        <f t="shared" si="3"/>
        <v>0</v>
      </c>
      <c r="U28" s="463">
        <f>SUM(U8:U26)</f>
        <v>0</v>
      </c>
      <c r="V28" s="464">
        <f>SUM(V8:V26)</f>
        <v>0</v>
      </c>
      <c r="W28" s="464">
        <f>SUM(W8:W26)</f>
        <v>0</v>
      </c>
      <c r="X28" s="464">
        <f>SUM(X8:X26)</f>
        <v>0</v>
      </c>
      <c r="Y28" s="465">
        <f>SUM(Y8:Y26)</f>
        <v>0</v>
      </c>
    </row>
    <row r="29" spans="1:26" s="353" customFormat="1" x14ac:dyDescent="0.2">
      <c r="A29" s="166"/>
      <c r="B29" s="167"/>
      <c r="C29" s="168"/>
      <c r="D29" s="169"/>
      <c r="E29" s="170"/>
      <c r="F29" s="171"/>
      <c r="G29" s="171"/>
      <c r="H29" s="171"/>
      <c r="I29" s="171"/>
      <c r="J29" s="171"/>
      <c r="K29" s="171"/>
      <c r="L29" s="171"/>
      <c r="M29" s="171"/>
      <c r="N29" s="171"/>
      <c r="O29" s="171"/>
      <c r="P29" s="171"/>
      <c r="Q29" s="171"/>
      <c r="R29" s="171"/>
      <c r="S29" s="171"/>
      <c r="T29" s="171"/>
      <c r="U29" s="171"/>
      <c r="V29" s="171"/>
      <c r="W29" s="171"/>
      <c r="X29" s="171"/>
      <c r="Y29" s="171"/>
    </row>
    <row r="30" spans="1:26" ht="13.5" thickBot="1" x14ac:dyDescent="0.25">
      <c r="A30" s="147"/>
      <c r="B30" s="168" t="s">
        <v>45</v>
      </c>
      <c r="C30" s="123"/>
      <c r="D30" s="123"/>
      <c r="E30" s="170"/>
      <c r="F30" s="272"/>
      <c r="G30" s="171"/>
      <c r="H30" s="171"/>
      <c r="I30" s="171"/>
      <c r="J30" s="171"/>
      <c r="K30" s="171"/>
      <c r="L30" s="171"/>
      <c r="M30" s="171"/>
      <c r="N30" s="171"/>
      <c r="O30" s="171"/>
      <c r="P30" s="171"/>
      <c r="Q30" s="171"/>
      <c r="R30" s="171"/>
      <c r="S30" s="171"/>
      <c r="T30" s="171"/>
      <c r="U30" s="171"/>
      <c r="V30" s="171"/>
      <c r="W30" s="171"/>
      <c r="X30" s="171"/>
      <c r="Y30" s="171"/>
      <c r="Z30" s="353"/>
    </row>
    <row r="31" spans="1:26" x14ac:dyDescent="0.2">
      <c r="A31" s="150" t="str">
        <f>IF(E31='ABF 7A'!G28,"O.K.","Error")</f>
        <v>O.K.</v>
      </c>
      <c r="B31" s="172">
        <v>22</v>
      </c>
      <c r="C31" s="110" t="s">
        <v>161</v>
      </c>
      <c r="D31" s="173"/>
      <c r="E31" s="476">
        <f>SUM(F31:Y31)</f>
        <v>0</v>
      </c>
      <c r="F31" s="477"/>
      <c r="G31" s="478">
        <f>'ABF 5 (col 9)'!$L$38</f>
        <v>0</v>
      </c>
      <c r="H31" s="478">
        <f>'ABF 5 (10)'!$L$38</f>
        <v>0</v>
      </c>
      <c r="I31" s="478">
        <f>'ABF 5 (11)'!$L$38</f>
        <v>0</v>
      </c>
      <c r="J31" s="479">
        <f>'ABF 5 (12)'!$L$38</f>
        <v>0</v>
      </c>
      <c r="K31" s="480">
        <f>'ABF 5 (13)'!$L$38</f>
        <v>0</v>
      </c>
      <c r="L31" s="478">
        <f>'ABF 5 (14)'!$L$38</f>
        <v>0</v>
      </c>
      <c r="M31" s="478">
        <f>'ABF 5 (15)'!$L$38</f>
        <v>0</v>
      </c>
      <c r="N31" s="478">
        <f>'ABF 5 (16)'!$L$38</f>
        <v>0</v>
      </c>
      <c r="O31" s="481">
        <f>'ABF 5 (17)'!$L$38</f>
        <v>0</v>
      </c>
      <c r="P31" s="482">
        <f>'ABF 5 (18)'!$L$38</f>
        <v>0</v>
      </c>
      <c r="Q31" s="483">
        <f>'ABF 5 (19)'!$L$38</f>
        <v>0</v>
      </c>
      <c r="R31" s="483">
        <f>'ABF 5 (20)'!$L$38</f>
        <v>0</v>
      </c>
      <c r="S31" s="483">
        <f>'ABF 5 (21)'!$L$38</f>
        <v>0</v>
      </c>
      <c r="T31" s="481">
        <f>'ABF 5 (22)'!$L$38</f>
        <v>0</v>
      </c>
      <c r="U31" s="482">
        <f>'ABF 5 (23)'!$L$38</f>
        <v>0</v>
      </c>
      <c r="V31" s="483">
        <f>'ABF 5 (24)'!$L$38</f>
        <v>0</v>
      </c>
      <c r="W31" s="483">
        <f>'ABF 5 (25)'!$L$38</f>
        <v>0</v>
      </c>
      <c r="X31" s="483">
        <f>'ABF 5 (26)'!$L$38</f>
        <v>0</v>
      </c>
      <c r="Y31" s="481">
        <f>'ABF 5 (27)'!$L$38</f>
        <v>0</v>
      </c>
    </row>
    <row r="32" spans="1:26" x14ac:dyDescent="0.2">
      <c r="A32" s="150" t="str">
        <f>IF(E32='ABF 7A'!G29,"O.K.","Error")</f>
        <v>O.K.</v>
      </c>
      <c r="B32" s="148">
        <v>23</v>
      </c>
      <c r="C32" s="111" t="s">
        <v>352</v>
      </c>
      <c r="D32" s="174"/>
      <c r="E32" s="484">
        <f>SUM(F32:Y32)</f>
        <v>0</v>
      </c>
      <c r="F32" s="485"/>
      <c r="G32" s="486">
        <f>'ABF 5 (col 9)'!$L$39</f>
        <v>0</v>
      </c>
      <c r="H32" s="487">
        <f>'ABF 5 (10)'!$L$39</f>
        <v>0</v>
      </c>
      <c r="I32" s="487">
        <f>'ABF 5 (11)'!$L$39</f>
        <v>0</v>
      </c>
      <c r="J32" s="488">
        <f>'ABF 5 (12)'!$L$39</f>
        <v>0</v>
      </c>
      <c r="K32" s="489">
        <f>'ABF 5 (13)'!$L$39</f>
        <v>0</v>
      </c>
      <c r="L32" s="487">
        <f>'ABF 5 (14)'!$L$39</f>
        <v>0</v>
      </c>
      <c r="M32" s="487">
        <f>'ABF 5 (15)'!$L$39</f>
        <v>0</v>
      </c>
      <c r="N32" s="487">
        <f>'ABF 5 (16)'!$L$39</f>
        <v>0</v>
      </c>
      <c r="O32" s="490">
        <f>'ABF 5 (17)'!$L$39</f>
        <v>0</v>
      </c>
      <c r="P32" s="491">
        <f>'ABF 5 (18)'!$L$39</f>
        <v>0</v>
      </c>
      <c r="Q32" s="492">
        <f>'ABF 5 (19)'!$L$39</f>
        <v>0</v>
      </c>
      <c r="R32" s="492">
        <f>'ABF 5 (20)'!$L$39</f>
        <v>0</v>
      </c>
      <c r="S32" s="492">
        <f>'ABF 5 (21)'!$L$39</f>
        <v>0</v>
      </c>
      <c r="T32" s="490">
        <f>'ABF 5 (22)'!$L$39</f>
        <v>0</v>
      </c>
      <c r="U32" s="491">
        <f>'ABF 5 (23)'!$L$39</f>
        <v>0</v>
      </c>
      <c r="V32" s="492">
        <f>'ABF 5 (24)'!$L$39</f>
        <v>0</v>
      </c>
      <c r="W32" s="492">
        <f>'ABF 5 (25)'!$L$39</f>
        <v>0</v>
      </c>
      <c r="X32" s="492">
        <f>'ABF 5 (26)'!$L$39</f>
        <v>0</v>
      </c>
      <c r="Y32" s="490">
        <f>'ABF 5 (27)'!$L$39</f>
        <v>0</v>
      </c>
    </row>
    <row r="33" spans="1:25" x14ac:dyDescent="0.2">
      <c r="A33" s="150" t="str">
        <f>IF(E33='ABF 7A'!G30,"O.K.","Error")</f>
        <v>O.K.</v>
      </c>
      <c r="B33" s="148">
        <v>24</v>
      </c>
      <c r="C33" s="111" t="s">
        <v>162</v>
      </c>
      <c r="D33" s="174"/>
      <c r="E33" s="484">
        <f t="shared" ref="E33:E49" si="4">SUM(F33:Y33)</f>
        <v>0</v>
      </c>
      <c r="F33" s="485"/>
      <c r="G33" s="486">
        <f>'ABF 5 (col 9)'!$L$40</f>
        <v>0</v>
      </c>
      <c r="H33" s="487">
        <f>'ABF 5 (10)'!$L$40</f>
        <v>0</v>
      </c>
      <c r="I33" s="487">
        <f>'ABF 5 (11)'!$L$40</f>
        <v>0</v>
      </c>
      <c r="J33" s="488">
        <f>'ABF 5 (12)'!$L$40</f>
        <v>0</v>
      </c>
      <c r="K33" s="489">
        <f>'ABF 5 (13)'!$L$40</f>
        <v>0</v>
      </c>
      <c r="L33" s="487">
        <f>'ABF 5 (14)'!$L$40</f>
        <v>0</v>
      </c>
      <c r="M33" s="487">
        <f>'ABF 5 (15)'!$L$40</f>
        <v>0</v>
      </c>
      <c r="N33" s="487">
        <f>'ABF 5 (16)'!$L$40</f>
        <v>0</v>
      </c>
      <c r="O33" s="490">
        <f>'ABF 5 (17)'!$L$40</f>
        <v>0</v>
      </c>
      <c r="P33" s="491">
        <f>'ABF 5 (18)'!$L$40</f>
        <v>0</v>
      </c>
      <c r="Q33" s="492">
        <f>'ABF 5 (19)'!$L$40</f>
        <v>0</v>
      </c>
      <c r="R33" s="492">
        <f>'ABF 5 (20)'!$L$40</f>
        <v>0</v>
      </c>
      <c r="S33" s="492">
        <f>'ABF 5 (21)'!$L$40</f>
        <v>0</v>
      </c>
      <c r="T33" s="490">
        <f>'ABF 5 (22)'!$L$40</f>
        <v>0</v>
      </c>
      <c r="U33" s="491">
        <f>'ABF 5 (23)'!$L$40</f>
        <v>0</v>
      </c>
      <c r="V33" s="492">
        <f>'ABF 5 (24)'!$L$40</f>
        <v>0</v>
      </c>
      <c r="W33" s="492">
        <f>'ABF 5 (25)'!$L$40</f>
        <v>0</v>
      </c>
      <c r="X33" s="492">
        <f>'ABF 5 (26)'!$L$40</f>
        <v>0</v>
      </c>
      <c r="Y33" s="490">
        <f>'ABF 5 (27)'!$L$40</f>
        <v>0</v>
      </c>
    </row>
    <row r="34" spans="1:25" x14ac:dyDescent="0.2">
      <c r="A34" s="150" t="str">
        <f>IF(E34='ABF 7A'!G31,"O.K.","Error")</f>
        <v>O.K.</v>
      </c>
      <c r="B34" s="148">
        <v>25</v>
      </c>
      <c r="C34" s="111" t="s">
        <v>163</v>
      </c>
      <c r="D34" s="174"/>
      <c r="E34" s="484">
        <f t="shared" si="4"/>
        <v>0</v>
      </c>
      <c r="F34" s="485"/>
      <c r="G34" s="486">
        <f>'ABF 5 (col 9)'!$L$41</f>
        <v>0</v>
      </c>
      <c r="H34" s="487">
        <f>'ABF 5 (10)'!$L$41</f>
        <v>0</v>
      </c>
      <c r="I34" s="487">
        <f>'ABF 5 (11)'!$L$41</f>
        <v>0</v>
      </c>
      <c r="J34" s="488">
        <f>'ABF 5 (12)'!$L$41</f>
        <v>0</v>
      </c>
      <c r="K34" s="489">
        <f>'ABF 5 (13)'!$L$41</f>
        <v>0</v>
      </c>
      <c r="L34" s="487">
        <f>'ABF 5 (14)'!$L$41</f>
        <v>0</v>
      </c>
      <c r="M34" s="487">
        <f>'ABF 5 (15)'!$L$41</f>
        <v>0</v>
      </c>
      <c r="N34" s="487">
        <f>'ABF 5 (16)'!$L$41</f>
        <v>0</v>
      </c>
      <c r="O34" s="490">
        <f>'ABF 5 (17)'!$L$41</f>
        <v>0</v>
      </c>
      <c r="P34" s="491">
        <f>'ABF 5 (18)'!$L$41</f>
        <v>0</v>
      </c>
      <c r="Q34" s="492">
        <f>'ABF 5 (19)'!$L$41</f>
        <v>0</v>
      </c>
      <c r="R34" s="492">
        <f>'ABF 5 (20)'!$L$41</f>
        <v>0</v>
      </c>
      <c r="S34" s="492">
        <f>'ABF 5 (21)'!$L$41</f>
        <v>0</v>
      </c>
      <c r="T34" s="490">
        <f>'ABF 5 (22)'!$L$41</f>
        <v>0</v>
      </c>
      <c r="U34" s="491">
        <f>'ABF 5 (23)'!$L$41</f>
        <v>0</v>
      </c>
      <c r="V34" s="492">
        <f>'ABF 5 (24)'!$L$41</f>
        <v>0</v>
      </c>
      <c r="W34" s="492">
        <f>'ABF 5 (25)'!$L$41</f>
        <v>0</v>
      </c>
      <c r="X34" s="492">
        <f>'ABF 5 (26)'!$L$41</f>
        <v>0</v>
      </c>
      <c r="Y34" s="490">
        <f>'ABF 5 (27)'!$L$41</f>
        <v>0</v>
      </c>
    </row>
    <row r="35" spans="1:25" x14ac:dyDescent="0.2">
      <c r="A35" s="150" t="str">
        <f>IF(E35='ABF 7A'!G32,"O.K.","Error")</f>
        <v>O.K.</v>
      </c>
      <c r="B35" s="148">
        <v>26</v>
      </c>
      <c r="C35" s="111" t="s">
        <v>502</v>
      </c>
      <c r="D35" s="174"/>
      <c r="E35" s="484">
        <f t="shared" si="4"/>
        <v>0</v>
      </c>
      <c r="F35" s="485"/>
      <c r="G35" s="486">
        <f>'ABF 5 (col 9)'!$L$42</f>
        <v>0</v>
      </c>
      <c r="H35" s="487">
        <f>'ABF 5 (10)'!$L$42</f>
        <v>0</v>
      </c>
      <c r="I35" s="487">
        <f>'ABF 5 (11)'!$L$42</f>
        <v>0</v>
      </c>
      <c r="J35" s="488">
        <f>'ABF 5 (12)'!$L$42</f>
        <v>0</v>
      </c>
      <c r="K35" s="489">
        <f>'ABF 5 (13)'!$L$42</f>
        <v>0</v>
      </c>
      <c r="L35" s="487">
        <f>'ABF 5 (14)'!$L$42</f>
        <v>0</v>
      </c>
      <c r="M35" s="487">
        <f>'ABF 5 (15)'!$L$42</f>
        <v>0</v>
      </c>
      <c r="N35" s="487">
        <f>'ABF 5 (16)'!$L$42</f>
        <v>0</v>
      </c>
      <c r="O35" s="490">
        <f>'ABF 5 (17)'!$L$42</f>
        <v>0</v>
      </c>
      <c r="P35" s="491">
        <f>'ABF 5 (18)'!$L$42</f>
        <v>0</v>
      </c>
      <c r="Q35" s="492">
        <f>'ABF 5 (19)'!$L$42</f>
        <v>0</v>
      </c>
      <c r="R35" s="492">
        <f>'ABF 5 (20)'!$L$42</f>
        <v>0</v>
      </c>
      <c r="S35" s="492">
        <f>'ABF 5 (21)'!$L$42</f>
        <v>0</v>
      </c>
      <c r="T35" s="490">
        <f>'ABF 5 (22)'!$L$42</f>
        <v>0</v>
      </c>
      <c r="U35" s="491">
        <f>'ABF 5 (23)'!$L$42</f>
        <v>0</v>
      </c>
      <c r="V35" s="492">
        <f>'ABF 5 (24)'!$L$42</f>
        <v>0</v>
      </c>
      <c r="W35" s="492">
        <f>'ABF 5 (25)'!$L$42</f>
        <v>0</v>
      </c>
      <c r="X35" s="492">
        <f>'ABF 5 (26)'!$L$42</f>
        <v>0</v>
      </c>
      <c r="Y35" s="490">
        <f>'ABF 5 (27)'!$L$42</f>
        <v>0</v>
      </c>
    </row>
    <row r="36" spans="1:25" x14ac:dyDescent="0.2">
      <c r="A36" s="150" t="str">
        <f>IF(E36='ABF 7A'!G33,"O.K.","Error")</f>
        <v>O.K.</v>
      </c>
      <c r="B36" s="148">
        <v>27</v>
      </c>
      <c r="C36" s="111" t="s">
        <v>503</v>
      </c>
      <c r="D36" s="174"/>
      <c r="E36" s="484">
        <f t="shared" si="4"/>
        <v>0</v>
      </c>
      <c r="F36" s="485"/>
      <c r="G36" s="486">
        <f>'ABF 5 (col 9)'!$L$43</f>
        <v>0</v>
      </c>
      <c r="H36" s="487">
        <f>'ABF 5 (10)'!$L$43</f>
        <v>0</v>
      </c>
      <c r="I36" s="487">
        <f>'ABF 5 (11)'!$L$43</f>
        <v>0</v>
      </c>
      <c r="J36" s="488">
        <f>'ABF 5 (12)'!$L$43</f>
        <v>0</v>
      </c>
      <c r="K36" s="489">
        <f>'ABF 5 (13)'!$L$43</f>
        <v>0</v>
      </c>
      <c r="L36" s="487">
        <f>'ABF 5 (14)'!$L$43</f>
        <v>0</v>
      </c>
      <c r="M36" s="487">
        <f>'ABF 5 (15)'!$L$43</f>
        <v>0</v>
      </c>
      <c r="N36" s="487">
        <f>'ABF 5 (16)'!$L$43</f>
        <v>0</v>
      </c>
      <c r="O36" s="490">
        <f>'ABF 5 (17)'!$L$43</f>
        <v>0</v>
      </c>
      <c r="P36" s="491">
        <f>'ABF 5 (18)'!$L$43</f>
        <v>0</v>
      </c>
      <c r="Q36" s="492">
        <f>'ABF 5 (19)'!$L$43</f>
        <v>0</v>
      </c>
      <c r="R36" s="492">
        <f>'ABF 5 (20)'!$L$43</f>
        <v>0</v>
      </c>
      <c r="S36" s="492">
        <f>'ABF 5 (21)'!$L$43</f>
        <v>0</v>
      </c>
      <c r="T36" s="490">
        <f>'ABF 5 (22)'!$L$43</f>
        <v>0</v>
      </c>
      <c r="U36" s="491">
        <f>'ABF 5 (23)'!$L$43</f>
        <v>0</v>
      </c>
      <c r="V36" s="492">
        <f>'ABF 5 (24)'!$L$43</f>
        <v>0</v>
      </c>
      <c r="W36" s="492">
        <f>'ABF 5 (25)'!$L$43</f>
        <v>0</v>
      </c>
      <c r="X36" s="492">
        <f>'ABF 5 (26)'!$L$43</f>
        <v>0</v>
      </c>
      <c r="Y36" s="490">
        <f>'ABF 5 (27)'!$L$43</f>
        <v>0</v>
      </c>
    </row>
    <row r="37" spans="1:25" x14ac:dyDescent="0.2">
      <c r="A37" s="150" t="str">
        <f>IF(E37='ABF 7A'!G34,"O.K.","Error")</f>
        <v>O.K.</v>
      </c>
      <c r="B37" s="148">
        <v>28</v>
      </c>
      <c r="C37" s="111" t="s">
        <v>140</v>
      </c>
      <c r="D37" s="174"/>
      <c r="E37" s="484">
        <f t="shared" si="4"/>
        <v>0</v>
      </c>
      <c r="F37" s="485"/>
      <c r="G37" s="486">
        <f>'ABF 5 (col 9)'!$L$44</f>
        <v>0</v>
      </c>
      <c r="H37" s="487">
        <f>'ABF 5 (10)'!$L$44</f>
        <v>0</v>
      </c>
      <c r="I37" s="487">
        <f>'ABF 5 (11)'!$L$44</f>
        <v>0</v>
      </c>
      <c r="J37" s="488">
        <f>'ABF 5 (12)'!$L$44</f>
        <v>0</v>
      </c>
      <c r="K37" s="489">
        <f>'ABF 5 (13)'!$L$44</f>
        <v>0</v>
      </c>
      <c r="L37" s="487">
        <f>'ABF 5 (14)'!$L$44</f>
        <v>0</v>
      </c>
      <c r="M37" s="487">
        <f>'ABF 5 (15)'!$L$44</f>
        <v>0</v>
      </c>
      <c r="N37" s="487">
        <f>'ABF 5 (16)'!$L$44</f>
        <v>0</v>
      </c>
      <c r="O37" s="490">
        <f>'ABF 5 (17)'!$L$44</f>
        <v>0</v>
      </c>
      <c r="P37" s="491">
        <f>'ABF 5 (18)'!$L$44</f>
        <v>0</v>
      </c>
      <c r="Q37" s="492">
        <f>'ABF 5 (19)'!$L$44</f>
        <v>0</v>
      </c>
      <c r="R37" s="492">
        <f>'ABF 5 (20)'!$L$44</f>
        <v>0</v>
      </c>
      <c r="S37" s="492">
        <f>'ABF 5 (21)'!$L$44</f>
        <v>0</v>
      </c>
      <c r="T37" s="490">
        <f>'ABF 5 (22)'!$L$44</f>
        <v>0</v>
      </c>
      <c r="U37" s="491">
        <f>'ABF 5 (23)'!$L$44</f>
        <v>0</v>
      </c>
      <c r="V37" s="492">
        <f>'ABF 5 (24)'!$L$44</f>
        <v>0</v>
      </c>
      <c r="W37" s="492">
        <f>'ABF 5 (25)'!$L$44</f>
        <v>0</v>
      </c>
      <c r="X37" s="492">
        <f>'ABF 5 (26)'!$L$44</f>
        <v>0</v>
      </c>
      <c r="Y37" s="490">
        <f>'ABF 5 (27)'!$L$44</f>
        <v>0</v>
      </c>
    </row>
    <row r="38" spans="1:25" x14ac:dyDescent="0.2">
      <c r="A38" s="150" t="str">
        <f>IF(E38='ABF 7A'!G35,"O.K.","Error")</f>
        <v>O.K.</v>
      </c>
      <c r="B38" s="148">
        <v>29</v>
      </c>
      <c r="C38" s="111" t="s">
        <v>141</v>
      </c>
      <c r="D38" s="174"/>
      <c r="E38" s="484">
        <f t="shared" si="4"/>
        <v>0</v>
      </c>
      <c r="F38" s="485"/>
      <c r="G38" s="486">
        <f>'ABF 5 (col 9)'!$L$45</f>
        <v>0</v>
      </c>
      <c r="H38" s="487">
        <f>'ABF 5 (10)'!$L$45</f>
        <v>0</v>
      </c>
      <c r="I38" s="487">
        <f>'ABF 5 (11)'!$L$45</f>
        <v>0</v>
      </c>
      <c r="J38" s="488">
        <f>'ABF 5 (12)'!$L$45</f>
        <v>0</v>
      </c>
      <c r="K38" s="489">
        <f>'ABF 5 (13)'!$L$45</f>
        <v>0</v>
      </c>
      <c r="L38" s="487">
        <f>'ABF 5 (14)'!$L$45</f>
        <v>0</v>
      </c>
      <c r="M38" s="487">
        <f>'ABF 5 (15)'!$L$45</f>
        <v>0</v>
      </c>
      <c r="N38" s="487">
        <f>'ABF 5 (16)'!$L$45</f>
        <v>0</v>
      </c>
      <c r="O38" s="490">
        <f>'ABF 5 (17)'!$L$45</f>
        <v>0</v>
      </c>
      <c r="P38" s="491">
        <f>'ABF 5 (18)'!$L$45</f>
        <v>0</v>
      </c>
      <c r="Q38" s="492">
        <f>'ABF 5 (19)'!$L$45</f>
        <v>0</v>
      </c>
      <c r="R38" s="492">
        <f>'ABF 5 (20)'!$L$45</f>
        <v>0</v>
      </c>
      <c r="S38" s="492">
        <f>'ABF 5 (21)'!$L$45</f>
        <v>0</v>
      </c>
      <c r="T38" s="490">
        <f>'ABF 5 (22)'!$L$45</f>
        <v>0</v>
      </c>
      <c r="U38" s="491">
        <f>'ABF 5 (23)'!$L$45</f>
        <v>0</v>
      </c>
      <c r="V38" s="492">
        <f>'ABF 5 (24)'!$L$45</f>
        <v>0</v>
      </c>
      <c r="W38" s="492">
        <f>'ABF 5 (25)'!$L$45</f>
        <v>0</v>
      </c>
      <c r="X38" s="492">
        <f>'ABF 5 (26)'!$L$45</f>
        <v>0</v>
      </c>
      <c r="Y38" s="490">
        <f>'ABF 5 (27)'!$L$45</f>
        <v>0</v>
      </c>
    </row>
    <row r="39" spans="1:25" x14ac:dyDescent="0.2">
      <c r="A39" s="150" t="str">
        <f>IF(E39='ABF 7A'!G36,"O.K.","Error")</f>
        <v>O.K.</v>
      </c>
      <c r="B39" s="148">
        <v>30</v>
      </c>
      <c r="C39" s="111" t="s">
        <v>142</v>
      </c>
      <c r="D39" s="174"/>
      <c r="E39" s="484">
        <f t="shared" si="4"/>
        <v>0</v>
      </c>
      <c r="F39" s="485"/>
      <c r="G39" s="486">
        <f>'ABF 5 (col 9)'!$L$46</f>
        <v>0</v>
      </c>
      <c r="H39" s="487">
        <f>'ABF 5 (10)'!$L$46</f>
        <v>0</v>
      </c>
      <c r="I39" s="487">
        <f>'ABF 5 (11)'!$L$46</f>
        <v>0</v>
      </c>
      <c r="J39" s="488">
        <f>'ABF 5 (12)'!$L$46</f>
        <v>0</v>
      </c>
      <c r="K39" s="489">
        <f>'ABF 5 (13)'!$L$46</f>
        <v>0</v>
      </c>
      <c r="L39" s="487">
        <f>'ABF 5 (14)'!$L$46</f>
        <v>0</v>
      </c>
      <c r="M39" s="487">
        <f>'ABF 5 (15)'!$L$46</f>
        <v>0</v>
      </c>
      <c r="N39" s="487">
        <f>'ABF 5 (16)'!$L$46</f>
        <v>0</v>
      </c>
      <c r="O39" s="490">
        <f>'ABF 5 (17)'!$L$46</f>
        <v>0</v>
      </c>
      <c r="P39" s="491">
        <f>'ABF 5 (18)'!$L$46</f>
        <v>0</v>
      </c>
      <c r="Q39" s="492">
        <f>'ABF 5 (19)'!$L$46</f>
        <v>0</v>
      </c>
      <c r="R39" s="492">
        <f>'ABF 5 (20)'!$L$46</f>
        <v>0</v>
      </c>
      <c r="S39" s="492">
        <f>'ABF 5 (21)'!$L$46</f>
        <v>0</v>
      </c>
      <c r="T39" s="490">
        <f>'ABF 5 (22)'!$L$46</f>
        <v>0</v>
      </c>
      <c r="U39" s="491">
        <f>'ABF 5 (23)'!$L$46</f>
        <v>0</v>
      </c>
      <c r="V39" s="492">
        <f>'ABF 5 (24)'!$L$46</f>
        <v>0</v>
      </c>
      <c r="W39" s="492">
        <f>'ABF 5 (25)'!$L$46</f>
        <v>0</v>
      </c>
      <c r="X39" s="492">
        <f>'ABF 5 (26)'!$L$46</f>
        <v>0</v>
      </c>
      <c r="Y39" s="490">
        <f>'ABF 5 (27)'!$L$46</f>
        <v>0</v>
      </c>
    </row>
    <row r="40" spans="1:25" x14ac:dyDescent="0.2">
      <c r="A40" s="150" t="str">
        <f>IF(E40='ABF 7A'!G37,"O.K.","Error")</f>
        <v>O.K.</v>
      </c>
      <c r="B40" s="148">
        <v>31</v>
      </c>
      <c r="C40" s="111" t="s">
        <v>501</v>
      </c>
      <c r="D40" s="174"/>
      <c r="E40" s="484">
        <f t="shared" si="4"/>
        <v>0</v>
      </c>
      <c r="F40" s="485"/>
      <c r="G40" s="486">
        <f>'ABF 5 (col 9)'!$L$47</f>
        <v>0</v>
      </c>
      <c r="H40" s="487">
        <f>'ABF 5 (10)'!$L$47</f>
        <v>0</v>
      </c>
      <c r="I40" s="487">
        <f>'ABF 5 (11)'!$L$47</f>
        <v>0</v>
      </c>
      <c r="J40" s="488">
        <f>'ABF 5 (12)'!$L$47</f>
        <v>0</v>
      </c>
      <c r="K40" s="489">
        <f>'ABF 5 (13)'!$L$47</f>
        <v>0</v>
      </c>
      <c r="L40" s="487">
        <f>'ABF 5 (14)'!$L$47</f>
        <v>0</v>
      </c>
      <c r="M40" s="487">
        <f>'ABF 5 (15)'!$L$47</f>
        <v>0</v>
      </c>
      <c r="N40" s="487">
        <f>'ABF 5 (16)'!$L$47</f>
        <v>0</v>
      </c>
      <c r="O40" s="490">
        <f>'ABF 5 (17)'!$L$47</f>
        <v>0</v>
      </c>
      <c r="P40" s="491">
        <f>'ABF 5 (18)'!$L$47</f>
        <v>0</v>
      </c>
      <c r="Q40" s="492">
        <f>'ABF 5 (19)'!$L$47</f>
        <v>0</v>
      </c>
      <c r="R40" s="492">
        <f>'ABF 5 (20)'!$L$47</f>
        <v>0</v>
      </c>
      <c r="S40" s="492">
        <f>'ABF 5 (21)'!$L$47</f>
        <v>0</v>
      </c>
      <c r="T40" s="490">
        <f>'ABF 5 (22)'!$L$47</f>
        <v>0</v>
      </c>
      <c r="U40" s="491">
        <f>'ABF 5 (23)'!$L$47</f>
        <v>0</v>
      </c>
      <c r="V40" s="492">
        <f>'ABF 5 (24)'!$L$47</f>
        <v>0</v>
      </c>
      <c r="W40" s="492">
        <f>'ABF 5 (25)'!$L$47</f>
        <v>0</v>
      </c>
      <c r="X40" s="492">
        <f>'ABF 5 (26)'!$L$47</f>
        <v>0</v>
      </c>
      <c r="Y40" s="490">
        <f>'ABF 5 (27)'!$L$47</f>
        <v>0</v>
      </c>
    </row>
    <row r="41" spans="1:25" x14ac:dyDescent="0.2">
      <c r="A41" s="150" t="str">
        <f>IF(E41='ABF 7A'!G38,"O.K.","Error")</f>
        <v>O.K.</v>
      </c>
      <c r="B41" s="148">
        <v>32</v>
      </c>
      <c r="C41" s="111" t="s">
        <v>143</v>
      </c>
      <c r="D41" s="174"/>
      <c r="E41" s="484">
        <f t="shared" si="4"/>
        <v>0</v>
      </c>
      <c r="F41" s="485"/>
      <c r="G41" s="486">
        <f>'ABF 5 (col 9)'!$L$48</f>
        <v>0</v>
      </c>
      <c r="H41" s="487">
        <f>'ABF 5 (10)'!$L$48</f>
        <v>0</v>
      </c>
      <c r="I41" s="487">
        <f>'ABF 5 (11)'!$L$48</f>
        <v>0</v>
      </c>
      <c r="J41" s="488">
        <f>'ABF 5 (12)'!$L$48</f>
        <v>0</v>
      </c>
      <c r="K41" s="489">
        <f>'ABF 5 (13)'!$L$48</f>
        <v>0</v>
      </c>
      <c r="L41" s="487">
        <f>'ABF 5 (14)'!$L$48</f>
        <v>0</v>
      </c>
      <c r="M41" s="487">
        <f>'ABF 5 (15)'!$L$48</f>
        <v>0</v>
      </c>
      <c r="N41" s="487">
        <f>'ABF 5 (16)'!$L$48</f>
        <v>0</v>
      </c>
      <c r="O41" s="490">
        <f>'ABF 5 (17)'!$L$48</f>
        <v>0</v>
      </c>
      <c r="P41" s="491">
        <f>'ABF 5 (18)'!$L$48</f>
        <v>0</v>
      </c>
      <c r="Q41" s="492">
        <f>'ABF 5 (19)'!$L$48</f>
        <v>0</v>
      </c>
      <c r="R41" s="492">
        <f>'ABF 5 (20)'!$L$48</f>
        <v>0</v>
      </c>
      <c r="S41" s="492">
        <f>'ABF 5 (21)'!$L$48</f>
        <v>0</v>
      </c>
      <c r="T41" s="490">
        <f>'ABF 5 (22)'!$L$48</f>
        <v>0</v>
      </c>
      <c r="U41" s="491">
        <f>'ABF 5 (23)'!$L$48</f>
        <v>0</v>
      </c>
      <c r="V41" s="492">
        <f>'ABF 5 (24)'!$L$48</f>
        <v>0</v>
      </c>
      <c r="W41" s="492">
        <f>'ABF 5 (25)'!$L$48</f>
        <v>0</v>
      </c>
      <c r="X41" s="492">
        <f>'ABF 5 (26)'!$L$48</f>
        <v>0</v>
      </c>
      <c r="Y41" s="490">
        <f>'ABF 5 (27)'!$L$48</f>
        <v>0</v>
      </c>
    </row>
    <row r="42" spans="1:25" x14ac:dyDescent="0.2">
      <c r="A42" s="150" t="str">
        <f>IF(E42='ABF 7A'!G39,"O.K.","Error")</f>
        <v>O.K.</v>
      </c>
      <c r="B42" s="148">
        <v>33</v>
      </c>
      <c r="C42" s="111" t="s">
        <v>148</v>
      </c>
      <c r="D42" s="174"/>
      <c r="E42" s="484">
        <f t="shared" si="4"/>
        <v>0</v>
      </c>
      <c r="F42" s="485"/>
      <c r="G42" s="486">
        <f>'ABF 5 (col 9)'!$L$49</f>
        <v>0</v>
      </c>
      <c r="H42" s="487">
        <f>'ABF 5 (10)'!$L$49</f>
        <v>0</v>
      </c>
      <c r="I42" s="487">
        <f>'ABF 5 (11)'!$L$49</f>
        <v>0</v>
      </c>
      <c r="J42" s="488">
        <f>'ABF 5 (12)'!$L$49</f>
        <v>0</v>
      </c>
      <c r="K42" s="489">
        <f>'ABF 5 (13)'!$L$49</f>
        <v>0</v>
      </c>
      <c r="L42" s="487">
        <f>'ABF 5 (14)'!$L$49</f>
        <v>0</v>
      </c>
      <c r="M42" s="487">
        <f>'ABF 5 (15)'!$L$49</f>
        <v>0</v>
      </c>
      <c r="N42" s="487">
        <f>'ABF 5 (16)'!$L$49</f>
        <v>0</v>
      </c>
      <c r="O42" s="490">
        <f>'ABF 5 (17)'!$L$49</f>
        <v>0</v>
      </c>
      <c r="P42" s="491">
        <f>'ABF 5 (18)'!$L$49</f>
        <v>0</v>
      </c>
      <c r="Q42" s="492">
        <f>'ABF 5 (19)'!$L$49</f>
        <v>0</v>
      </c>
      <c r="R42" s="492">
        <f>'ABF 5 (20)'!$L$49</f>
        <v>0</v>
      </c>
      <c r="S42" s="492">
        <f>'ABF 5 (21)'!$L$49</f>
        <v>0</v>
      </c>
      <c r="T42" s="490">
        <f>'ABF 5 (22)'!$L$49</f>
        <v>0</v>
      </c>
      <c r="U42" s="491">
        <f>'ABF 5 (23)'!$L$49</f>
        <v>0</v>
      </c>
      <c r="V42" s="492">
        <f>'ABF 5 (24)'!$L$49</f>
        <v>0</v>
      </c>
      <c r="W42" s="492">
        <f>'ABF 5 (25)'!$L$49</f>
        <v>0</v>
      </c>
      <c r="X42" s="492">
        <f>'ABF 5 (26)'!$L$49</f>
        <v>0</v>
      </c>
      <c r="Y42" s="490">
        <f>'ABF 5 (27)'!$L$49</f>
        <v>0</v>
      </c>
    </row>
    <row r="43" spans="1:25" x14ac:dyDescent="0.2">
      <c r="A43" s="150" t="str">
        <f>IF(E43='ABF 7A'!G40,"O.K.","Error")</f>
        <v>O.K.</v>
      </c>
      <c r="B43" s="148">
        <v>34</v>
      </c>
      <c r="C43" s="111" t="s">
        <v>144</v>
      </c>
      <c r="D43" s="174"/>
      <c r="E43" s="484">
        <f t="shared" si="4"/>
        <v>0</v>
      </c>
      <c r="F43" s="485"/>
      <c r="G43" s="486">
        <f>'ABF 5 (col 9)'!$L$50</f>
        <v>0</v>
      </c>
      <c r="H43" s="487">
        <f>'ABF 5 (10)'!$L$50</f>
        <v>0</v>
      </c>
      <c r="I43" s="487">
        <f>'ABF 5 (11)'!$L$50</f>
        <v>0</v>
      </c>
      <c r="J43" s="488">
        <f>'ABF 5 (12)'!$L$50</f>
        <v>0</v>
      </c>
      <c r="K43" s="489">
        <f>'ABF 5 (13)'!$L$50</f>
        <v>0</v>
      </c>
      <c r="L43" s="487">
        <f>'ABF 5 (14)'!$L$50</f>
        <v>0</v>
      </c>
      <c r="M43" s="487">
        <f>'ABF 5 (15)'!$L$50</f>
        <v>0</v>
      </c>
      <c r="N43" s="487">
        <f>'ABF 5 (16)'!$L$50</f>
        <v>0</v>
      </c>
      <c r="O43" s="490">
        <f>'ABF 5 (17)'!$L$50</f>
        <v>0</v>
      </c>
      <c r="P43" s="491">
        <f>'ABF 5 (18)'!$L$50</f>
        <v>0</v>
      </c>
      <c r="Q43" s="492">
        <f>'ABF 5 (19)'!$L$50</f>
        <v>0</v>
      </c>
      <c r="R43" s="492">
        <f>'ABF 5 (20)'!$L$50</f>
        <v>0</v>
      </c>
      <c r="S43" s="492">
        <f>'ABF 5 (21)'!$L$50</f>
        <v>0</v>
      </c>
      <c r="T43" s="490">
        <f>'ABF 5 (22)'!$L$50</f>
        <v>0</v>
      </c>
      <c r="U43" s="491">
        <f>'ABF 5 (23)'!$L$50</f>
        <v>0</v>
      </c>
      <c r="V43" s="492">
        <f>'ABF 5 (24)'!$L$50</f>
        <v>0</v>
      </c>
      <c r="W43" s="492">
        <f>'ABF 5 (25)'!$L$50</f>
        <v>0</v>
      </c>
      <c r="X43" s="492">
        <f>'ABF 5 (26)'!$L$50</f>
        <v>0</v>
      </c>
      <c r="Y43" s="490">
        <f>'ABF 5 (27)'!$L$50</f>
        <v>0</v>
      </c>
    </row>
    <row r="44" spans="1:25" x14ac:dyDescent="0.2">
      <c r="A44" s="150" t="str">
        <f>IF(E44='ABF 7A'!G41,"O.K.","Error")</f>
        <v>O.K.</v>
      </c>
      <c r="B44" s="148">
        <v>35</v>
      </c>
      <c r="C44" s="111" t="s">
        <v>145</v>
      </c>
      <c r="D44" s="174"/>
      <c r="E44" s="484">
        <f t="shared" si="4"/>
        <v>0</v>
      </c>
      <c r="F44" s="485"/>
      <c r="G44" s="486">
        <f>'ABF 5 (col 9)'!$L$51</f>
        <v>0</v>
      </c>
      <c r="H44" s="487">
        <f>'ABF 5 (10)'!$L$51</f>
        <v>0</v>
      </c>
      <c r="I44" s="487">
        <f>'ABF 5 (11)'!$L$51</f>
        <v>0</v>
      </c>
      <c r="J44" s="488">
        <f>'ABF 5 (12)'!$L$51</f>
        <v>0</v>
      </c>
      <c r="K44" s="489">
        <f>'ABF 5 (13)'!$L$51</f>
        <v>0</v>
      </c>
      <c r="L44" s="487">
        <f>'ABF 5 (14)'!$L$51</f>
        <v>0</v>
      </c>
      <c r="M44" s="487">
        <f>'ABF 5 (15)'!$L$51</f>
        <v>0</v>
      </c>
      <c r="N44" s="487">
        <f>'ABF 5 (16)'!$L$51</f>
        <v>0</v>
      </c>
      <c r="O44" s="490">
        <f>'ABF 5 (17)'!$L$51</f>
        <v>0</v>
      </c>
      <c r="P44" s="491">
        <f>'ABF 5 (18)'!$L$51</f>
        <v>0</v>
      </c>
      <c r="Q44" s="492">
        <f>'ABF 5 (19)'!$L$51</f>
        <v>0</v>
      </c>
      <c r="R44" s="492">
        <f>'ABF 5 (20)'!$L$51</f>
        <v>0</v>
      </c>
      <c r="S44" s="492">
        <f>'ABF 5 (21)'!$L$51</f>
        <v>0</v>
      </c>
      <c r="T44" s="490">
        <f>'ABF 5 (22)'!$L$51</f>
        <v>0</v>
      </c>
      <c r="U44" s="491">
        <f>'ABF 5 (23)'!$L$51</f>
        <v>0</v>
      </c>
      <c r="V44" s="492">
        <f>'ABF 5 (24)'!$L$51</f>
        <v>0</v>
      </c>
      <c r="W44" s="492">
        <f>'ABF 5 (25)'!$L$51</f>
        <v>0</v>
      </c>
      <c r="X44" s="492">
        <f>'ABF 5 (26)'!$L$51</f>
        <v>0</v>
      </c>
      <c r="Y44" s="490">
        <f>'ABF 5 (27)'!$L$51</f>
        <v>0</v>
      </c>
    </row>
    <row r="45" spans="1:25" x14ac:dyDescent="0.2">
      <c r="A45" s="150" t="str">
        <f>IF(E45='ABF 7A'!G42,"O.K.","Error")</f>
        <v>O.K.</v>
      </c>
      <c r="B45" s="148">
        <v>36</v>
      </c>
      <c r="C45" s="111" t="s">
        <v>146</v>
      </c>
      <c r="D45" s="174"/>
      <c r="E45" s="484">
        <f t="shared" si="4"/>
        <v>0</v>
      </c>
      <c r="F45" s="485"/>
      <c r="G45" s="486">
        <f>'ABF 5 (col 9)'!$L$52</f>
        <v>0</v>
      </c>
      <c r="H45" s="487">
        <f>'ABF 5 (10)'!$L$52</f>
        <v>0</v>
      </c>
      <c r="I45" s="487">
        <f>'ABF 5 (11)'!$L$52</f>
        <v>0</v>
      </c>
      <c r="J45" s="488">
        <f>'ABF 5 (12)'!$L$52</f>
        <v>0</v>
      </c>
      <c r="K45" s="489">
        <f>'ABF 5 (13)'!$L$52</f>
        <v>0</v>
      </c>
      <c r="L45" s="487">
        <f>'ABF 5 (14)'!$L$52</f>
        <v>0</v>
      </c>
      <c r="M45" s="487">
        <f>'ABF 5 (15)'!$L$52</f>
        <v>0</v>
      </c>
      <c r="N45" s="487">
        <f>'ABF 5 (16)'!$L$52</f>
        <v>0</v>
      </c>
      <c r="O45" s="490">
        <f>'ABF 5 (17)'!$L$52</f>
        <v>0</v>
      </c>
      <c r="P45" s="491">
        <f>'ABF 5 (18)'!$L$52</f>
        <v>0</v>
      </c>
      <c r="Q45" s="492">
        <f>'ABF 5 (19)'!$L$52</f>
        <v>0</v>
      </c>
      <c r="R45" s="492">
        <f>'ABF 5 (20)'!$L$52</f>
        <v>0</v>
      </c>
      <c r="S45" s="492">
        <f>'ABF 5 (21)'!$L$52</f>
        <v>0</v>
      </c>
      <c r="T45" s="490">
        <f>'ABF 5 (22)'!$L$52</f>
        <v>0</v>
      </c>
      <c r="U45" s="491">
        <f>'ABF 5 (23)'!$L$52</f>
        <v>0</v>
      </c>
      <c r="V45" s="492">
        <f>'ABF 5 (24)'!$L$52</f>
        <v>0</v>
      </c>
      <c r="W45" s="492">
        <f>'ABF 5 (25)'!$L$52</f>
        <v>0</v>
      </c>
      <c r="X45" s="492">
        <f>'ABF 5 (26)'!$L$52</f>
        <v>0</v>
      </c>
      <c r="Y45" s="490">
        <f>'ABF 5 (27)'!$L$52</f>
        <v>0</v>
      </c>
    </row>
    <row r="46" spans="1:25" x14ac:dyDescent="0.2">
      <c r="A46" s="150" t="str">
        <f>IF(E46='ABF 7A'!G43,"O.K.","Error")</f>
        <v>O.K.</v>
      </c>
      <c r="B46" s="148">
        <v>37</v>
      </c>
      <c r="C46" s="111" t="s">
        <v>538</v>
      </c>
      <c r="D46" s="174"/>
      <c r="E46" s="484">
        <f t="shared" si="4"/>
        <v>0</v>
      </c>
      <c r="F46" s="485"/>
      <c r="G46" s="486">
        <f>'ABF 5 (col 9)'!$L$53</f>
        <v>0</v>
      </c>
      <c r="H46" s="487">
        <f>'ABF 5 (10)'!$L$53</f>
        <v>0</v>
      </c>
      <c r="I46" s="487">
        <f>'ABF 5 (11)'!$L$53</f>
        <v>0</v>
      </c>
      <c r="J46" s="488">
        <f>'ABF 5 (12)'!$L$53</f>
        <v>0</v>
      </c>
      <c r="K46" s="489">
        <f>'ABF 5 (13)'!$L$53</f>
        <v>0</v>
      </c>
      <c r="L46" s="487">
        <f>'ABF 5 (14)'!$L$53</f>
        <v>0</v>
      </c>
      <c r="M46" s="487">
        <f>'ABF 5 (15)'!$L$53</f>
        <v>0</v>
      </c>
      <c r="N46" s="487">
        <f>'ABF 5 (16)'!$L$53</f>
        <v>0</v>
      </c>
      <c r="O46" s="490">
        <f>'ABF 5 (17)'!$L$53</f>
        <v>0</v>
      </c>
      <c r="P46" s="491">
        <f>'ABF 5 (18)'!$L$53</f>
        <v>0</v>
      </c>
      <c r="Q46" s="492">
        <f>'ABF 5 (19)'!$L$53</f>
        <v>0</v>
      </c>
      <c r="R46" s="492">
        <f>'ABF 5 (20)'!$L$53</f>
        <v>0</v>
      </c>
      <c r="S46" s="492">
        <f>'ABF 5 (21)'!$L$53</f>
        <v>0</v>
      </c>
      <c r="T46" s="490">
        <f>'ABF 5 (22)'!$L$53</f>
        <v>0</v>
      </c>
      <c r="U46" s="491">
        <f>'ABF 5 (23)'!$L$53</f>
        <v>0</v>
      </c>
      <c r="V46" s="492">
        <f>'ABF 5 (24)'!$L$53</f>
        <v>0</v>
      </c>
      <c r="W46" s="492">
        <f>'ABF 5 (25)'!$L$53</f>
        <v>0</v>
      </c>
      <c r="X46" s="492">
        <f>'ABF 5 (26)'!$L$53</f>
        <v>0</v>
      </c>
      <c r="Y46" s="490">
        <f>'ABF 5 (27)'!$L$53</f>
        <v>0</v>
      </c>
    </row>
    <row r="47" spans="1:25" x14ac:dyDescent="0.2">
      <c r="A47" s="150" t="str">
        <f>IF(E47='ABF 7A'!G44,"O.K.","Error")</f>
        <v>O.K.</v>
      </c>
      <c r="B47" s="148">
        <v>38</v>
      </c>
      <c r="C47" s="54" t="s">
        <v>617</v>
      </c>
      <c r="D47" s="174"/>
      <c r="E47" s="484">
        <f t="shared" si="4"/>
        <v>0</v>
      </c>
      <c r="F47" s="485"/>
      <c r="G47" s="486">
        <f>'ABF 5 (col 9)'!$L$54</f>
        <v>0</v>
      </c>
      <c r="H47" s="487">
        <f>'ABF 5 (10)'!$L$54</f>
        <v>0</v>
      </c>
      <c r="I47" s="487">
        <f>'ABF 5 (11)'!$L$54</f>
        <v>0</v>
      </c>
      <c r="J47" s="488">
        <f>'ABF 5 (12)'!$L$54</f>
        <v>0</v>
      </c>
      <c r="K47" s="489">
        <f>'ABF 5 (13)'!$L$54</f>
        <v>0</v>
      </c>
      <c r="L47" s="487">
        <f>'ABF 5 (14)'!$L$54</f>
        <v>0</v>
      </c>
      <c r="M47" s="487">
        <f>'ABF 5 (15)'!$L$54</f>
        <v>0</v>
      </c>
      <c r="N47" s="487">
        <f>'ABF 5 (16)'!$L$54</f>
        <v>0</v>
      </c>
      <c r="O47" s="490">
        <f>'ABF 5 (17)'!$L$54</f>
        <v>0</v>
      </c>
      <c r="P47" s="491">
        <f>'ABF 5 (18)'!$L$54</f>
        <v>0</v>
      </c>
      <c r="Q47" s="492">
        <f>'ABF 5 (19)'!$L$54</f>
        <v>0</v>
      </c>
      <c r="R47" s="492">
        <f>'ABF 5 (20)'!$L$54</f>
        <v>0</v>
      </c>
      <c r="S47" s="492">
        <f>'ABF 5 (21)'!$L$54</f>
        <v>0</v>
      </c>
      <c r="T47" s="490">
        <f>'ABF 5 (22)'!$L$54</f>
        <v>0</v>
      </c>
      <c r="U47" s="491">
        <f>'ABF 5 (23)'!$L$54</f>
        <v>0</v>
      </c>
      <c r="V47" s="492">
        <f>'ABF 5 (24)'!$L$54</f>
        <v>0</v>
      </c>
      <c r="W47" s="492">
        <f>'ABF 5 (25)'!$L$54</f>
        <v>0</v>
      </c>
      <c r="X47" s="492">
        <f>'ABF 5 (26)'!$L$54</f>
        <v>0</v>
      </c>
      <c r="Y47" s="490">
        <f>'ABF 5 (27)'!$L$54</f>
        <v>0</v>
      </c>
    </row>
    <row r="48" spans="1:25" x14ac:dyDescent="0.2">
      <c r="A48" s="150" t="str">
        <f>IF(E48='ABF 7A'!G45,"O.K.","Error")</f>
        <v>O.K.</v>
      </c>
      <c r="B48" s="148">
        <v>39</v>
      </c>
      <c r="C48" s="111" t="s">
        <v>147</v>
      </c>
      <c r="D48" s="174"/>
      <c r="E48" s="484">
        <f t="shared" si="4"/>
        <v>0</v>
      </c>
      <c r="F48" s="485"/>
      <c r="G48" s="486">
        <f>'ABF 5 (col 9)'!$L$55</f>
        <v>0</v>
      </c>
      <c r="H48" s="487">
        <f>'ABF 5 (10)'!$L$55</f>
        <v>0</v>
      </c>
      <c r="I48" s="487">
        <f>'ABF 5 (11)'!$L$55</f>
        <v>0</v>
      </c>
      <c r="J48" s="488">
        <f>'ABF 5 (12)'!$L$55</f>
        <v>0</v>
      </c>
      <c r="K48" s="489">
        <f>'ABF 5 (13)'!$L$55</f>
        <v>0</v>
      </c>
      <c r="L48" s="487">
        <f>'ABF 5 (14)'!$L$55</f>
        <v>0</v>
      </c>
      <c r="M48" s="487">
        <f>'ABF 5 (15)'!$L$55</f>
        <v>0</v>
      </c>
      <c r="N48" s="487">
        <f>'ABF 5 (16)'!$L$55</f>
        <v>0</v>
      </c>
      <c r="O48" s="490">
        <f>'ABF 5 (17)'!$L$55</f>
        <v>0</v>
      </c>
      <c r="P48" s="491">
        <f>'ABF 5 (18)'!$L$55</f>
        <v>0</v>
      </c>
      <c r="Q48" s="492">
        <f>'ABF 5 (19)'!$L$55</f>
        <v>0</v>
      </c>
      <c r="R48" s="492">
        <f>'ABF 5 (20)'!$L$55</f>
        <v>0</v>
      </c>
      <c r="S48" s="492">
        <f>'ABF 5 (21)'!$L$55</f>
        <v>0</v>
      </c>
      <c r="T48" s="490">
        <f>'ABF 5 (22)'!$L$55</f>
        <v>0</v>
      </c>
      <c r="U48" s="491">
        <f>'ABF 5 (23)'!$L$55</f>
        <v>0</v>
      </c>
      <c r="V48" s="492">
        <f>'ABF 5 (24)'!$L$55</f>
        <v>0</v>
      </c>
      <c r="W48" s="492">
        <f>'ABF 5 (25)'!$L$55</f>
        <v>0</v>
      </c>
      <c r="X48" s="492">
        <f>'ABF 5 (26)'!$L$55</f>
        <v>0</v>
      </c>
      <c r="Y48" s="490">
        <f>'ABF 5 (27)'!$L$55</f>
        <v>0</v>
      </c>
    </row>
    <row r="49" spans="1:25" x14ac:dyDescent="0.2">
      <c r="A49" s="150" t="str">
        <f>IF(E49='ABF 7A'!G46,"O.K.","Error")</f>
        <v>O.K.</v>
      </c>
      <c r="B49" s="148">
        <v>40</v>
      </c>
      <c r="C49" s="111"/>
      <c r="D49" s="174"/>
      <c r="E49" s="484">
        <f t="shared" si="4"/>
        <v>0</v>
      </c>
      <c r="F49" s="485"/>
      <c r="G49" s="486">
        <f>'ABF 5 (col 9)'!$L$56</f>
        <v>0</v>
      </c>
      <c r="H49" s="487">
        <f>'ABF 5 (10)'!$L$56</f>
        <v>0</v>
      </c>
      <c r="I49" s="487">
        <f>'ABF 5 (11)'!$L$56</f>
        <v>0</v>
      </c>
      <c r="J49" s="488">
        <f>'ABF 5 (12)'!$L$56</f>
        <v>0</v>
      </c>
      <c r="K49" s="489">
        <f>'ABF 5 (13)'!$L$56</f>
        <v>0</v>
      </c>
      <c r="L49" s="487">
        <f>'ABF 5 (14)'!$L$56</f>
        <v>0</v>
      </c>
      <c r="M49" s="487">
        <f>'ABF 5 (15)'!$L$56</f>
        <v>0</v>
      </c>
      <c r="N49" s="487">
        <f>'ABF 5 (16)'!$L$56</f>
        <v>0</v>
      </c>
      <c r="O49" s="490">
        <f>'ABF 5 (17)'!$L$56</f>
        <v>0</v>
      </c>
      <c r="P49" s="491">
        <f>'ABF 5 (18)'!$L$56</f>
        <v>0</v>
      </c>
      <c r="Q49" s="492">
        <f>'ABF 5 (19)'!$L$56</f>
        <v>0</v>
      </c>
      <c r="R49" s="492">
        <f>'ABF 5 (20)'!$L$56</f>
        <v>0</v>
      </c>
      <c r="S49" s="492">
        <f>'ABF 5 (21)'!$L$56</f>
        <v>0</v>
      </c>
      <c r="T49" s="490">
        <f>'ABF 5 (22)'!$L$56</f>
        <v>0</v>
      </c>
      <c r="U49" s="491">
        <f>'ABF 5 (23)'!$L$56</f>
        <v>0</v>
      </c>
      <c r="V49" s="492">
        <f>'ABF 5 (24)'!$L$56</f>
        <v>0</v>
      </c>
      <c r="W49" s="492">
        <f>'ABF 5 (25)'!$L$56</f>
        <v>0</v>
      </c>
      <c r="X49" s="492">
        <f>'ABF 5 (26)'!$L$56</f>
        <v>0</v>
      </c>
      <c r="Y49" s="490">
        <f>'ABF 5 (27)'!$L$56</f>
        <v>0</v>
      </c>
    </row>
    <row r="50" spans="1:25" ht="13.5" thickBot="1" x14ac:dyDescent="0.25">
      <c r="A50" s="150" t="str">
        <f>IF(E50='ABF 7A'!G47,"O.K.","Error")</f>
        <v>O.K.</v>
      </c>
      <c r="B50" s="155">
        <v>41</v>
      </c>
      <c r="C50" s="112" t="s">
        <v>164</v>
      </c>
      <c r="D50" s="175"/>
      <c r="E50" s="470">
        <f>SUM(F50:Y50)</f>
        <v>0</v>
      </c>
      <c r="F50" s="493"/>
      <c r="G50" s="494">
        <f>'ABF 5 (col 9)'!$L$57</f>
        <v>0</v>
      </c>
      <c r="H50" s="494">
        <f>'ABF 5 (10)'!$L$57</f>
        <v>0</v>
      </c>
      <c r="I50" s="494">
        <f>'ABF 5 (11)'!$L$57</f>
        <v>0</v>
      </c>
      <c r="J50" s="495">
        <f>'ABF 5 (12)'!$L$57</f>
        <v>0</v>
      </c>
      <c r="K50" s="496">
        <f>'ABF 5 (13)'!$L$57</f>
        <v>0</v>
      </c>
      <c r="L50" s="494">
        <f>'ABF 5 (14)'!$L$57</f>
        <v>0</v>
      </c>
      <c r="M50" s="494">
        <f>'ABF 5 (15)'!$L$57</f>
        <v>0</v>
      </c>
      <c r="N50" s="494">
        <f>'ABF 5 (16)'!$L$57</f>
        <v>0</v>
      </c>
      <c r="O50" s="454">
        <f>'ABF 5 (17)'!$L$57</f>
        <v>0</v>
      </c>
      <c r="P50" s="455">
        <f>'ABF 5 (18)'!$L$57</f>
        <v>0</v>
      </c>
      <c r="Q50" s="452">
        <f>'ABF 5 (19)'!$L$57</f>
        <v>0</v>
      </c>
      <c r="R50" s="452">
        <f>'ABF 5 (20)'!$L$57</f>
        <v>0</v>
      </c>
      <c r="S50" s="452">
        <f>'ABF 5 (21)'!$L$57</f>
        <v>0</v>
      </c>
      <c r="T50" s="454">
        <f>'ABF 5 (22)'!$L$57</f>
        <v>0</v>
      </c>
      <c r="U50" s="455">
        <f>'ABF 5 (23)'!$L$57</f>
        <v>0</v>
      </c>
      <c r="V50" s="452">
        <f>'ABF 5 (24)'!$L$57</f>
        <v>0</v>
      </c>
      <c r="W50" s="452">
        <f>'ABF 5 (25)'!$L$57</f>
        <v>0</v>
      </c>
      <c r="X50" s="452">
        <f>'ABF 5 (26)'!$L$57</f>
        <v>0</v>
      </c>
      <c r="Y50" s="454">
        <f>'ABF 5 (27)'!$L$57</f>
        <v>0</v>
      </c>
    </row>
    <row r="51" spans="1:25" ht="14.25" thickTop="1" thickBot="1" x14ac:dyDescent="0.25">
      <c r="A51" s="150" t="str">
        <f>IF(E51='ABF 7A'!G48,"O.K.","Error")</f>
        <v>O.K.</v>
      </c>
      <c r="B51" s="418">
        <v>42</v>
      </c>
      <c r="C51" s="423" t="s">
        <v>9</v>
      </c>
      <c r="D51" s="419"/>
      <c r="E51" s="497">
        <f>SUM(F51:Y51)</f>
        <v>0</v>
      </c>
      <c r="F51" s="498">
        <f>SUM(F31:F50)</f>
        <v>0</v>
      </c>
      <c r="G51" s="457">
        <f>SUM(G31:G50)</f>
        <v>0</v>
      </c>
      <c r="H51" s="458">
        <f>SUM(H31:H50)</f>
        <v>0</v>
      </c>
      <c r="I51" s="458">
        <f>SUM(I31:I50)</f>
        <v>0</v>
      </c>
      <c r="J51" s="498">
        <f>SUM(J31:J50)</f>
        <v>0</v>
      </c>
      <c r="K51" s="457">
        <f t="shared" ref="K51:T51" si="5">SUM(K31:K50)</f>
        <v>0</v>
      </c>
      <c r="L51" s="458">
        <f t="shared" si="5"/>
        <v>0</v>
      </c>
      <c r="M51" s="458">
        <f t="shared" si="5"/>
        <v>0</v>
      </c>
      <c r="N51" s="458">
        <f t="shared" si="5"/>
        <v>0</v>
      </c>
      <c r="O51" s="498">
        <f>SUM(O31:O50)</f>
        <v>0</v>
      </c>
      <c r="P51" s="457">
        <f t="shared" si="5"/>
        <v>0</v>
      </c>
      <c r="Q51" s="458">
        <f t="shared" si="5"/>
        <v>0</v>
      </c>
      <c r="R51" s="458">
        <f t="shared" si="5"/>
        <v>0</v>
      </c>
      <c r="S51" s="458">
        <f t="shared" si="5"/>
        <v>0</v>
      </c>
      <c r="T51" s="498">
        <f t="shared" si="5"/>
        <v>0</v>
      </c>
      <c r="U51" s="457">
        <f>SUM(U31:U50)</f>
        <v>0</v>
      </c>
      <c r="V51" s="458">
        <f>SUM(V31:V50)</f>
        <v>0</v>
      </c>
      <c r="W51" s="458">
        <f>SUM(W31:W50)</f>
        <v>0</v>
      </c>
      <c r="X51" s="458">
        <f>SUM(X31:X50)</f>
        <v>0</v>
      </c>
      <c r="Y51" s="498">
        <f>SUM(Y31:Y50)</f>
        <v>0</v>
      </c>
    </row>
    <row r="52" spans="1:25" ht="14.25" thickTop="1" thickBot="1" x14ac:dyDescent="0.25">
      <c r="A52" s="150" t="str">
        <f>IF(E52='ABF 7A'!G49,"O.K.","Error")</f>
        <v>O.K.</v>
      </c>
      <c r="B52" s="165">
        <v>43</v>
      </c>
      <c r="C52" s="176" t="s">
        <v>165</v>
      </c>
      <c r="D52" s="177"/>
      <c r="E52" s="499">
        <f>SUM(F52:Y52)</f>
        <v>0</v>
      </c>
      <c r="F52" s="500">
        <f>F28-F51</f>
        <v>0</v>
      </c>
      <c r="G52" s="501">
        <f>G28-G51</f>
        <v>0</v>
      </c>
      <c r="H52" s="502">
        <f>H28-H51</f>
        <v>0</v>
      </c>
      <c r="I52" s="502">
        <f>I28-I51</f>
        <v>0</v>
      </c>
      <c r="J52" s="500">
        <f>J28-J51</f>
        <v>0</v>
      </c>
      <c r="K52" s="501">
        <f t="shared" ref="K52:T52" si="6">K28-K51</f>
        <v>0</v>
      </c>
      <c r="L52" s="502">
        <f t="shared" si="6"/>
        <v>0</v>
      </c>
      <c r="M52" s="502">
        <f t="shared" si="6"/>
        <v>0</v>
      </c>
      <c r="N52" s="502">
        <f t="shared" si="6"/>
        <v>0</v>
      </c>
      <c r="O52" s="500">
        <f t="shared" si="6"/>
        <v>0</v>
      </c>
      <c r="P52" s="501">
        <f t="shared" si="6"/>
        <v>0</v>
      </c>
      <c r="Q52" s="502">
        <f t="shared" si="6"/>
        <v>0</v>
      </c>
      <c r="R52" s="502">
        <f t="shared" si="6"/>
        <v>0</v>
      </c>
      <c r="S52" s="502">
        <f t="shared" si="6"/>
        <v>0</v>
      </c>
      <c r="T52" s="500">
        <f t="shared" si="6"/>
        <v>0</v>
      </c>
      <c r="U52" s="501">
        <f>U28-U51</f>
        <v>0</v>
      </c>
      <c r="V52" s="502">
        <f>V28-V51</f>
        <v>0</v>
      </c>
      <c r="W52" s="502">
        <f>W28-W51</f>
        <v>0</v>
      </c>
      <c r="X52" s="502">
        <f>X28-X51</f>
        <v>0</v>
      </c>
      <c r="Y52" s="500">
        <f>Y28-Y51</f>
        <v>0</v>
      </c>
    </row>
    <row r="53" spans="1:25" x14ac:dyDescent="0.2">
      <c r="P53" s="353"/>
      <c r="Q53" s="353"/>
      <c r="R53" s="353"/>
      <c r="S53" s="353"/>
      <c r="T53" s="353"/>
      <c r="U53" s="353"/>
      <c r="V53" s="353"/>
      <c r="W53" s="353"/>
      <c r="X53" s="353"/>
      <c r="Y53" s="353"/>
    </row>
    <row r="54" spans="1:25" x14ac:dyDescent="0.2">
      <c r="B54" s="125"/>
      <c r="C54" s="125"/>
      <c r="D54" s="359" t="s">
        <v>508</v>
      </c>
      <c r="E54" s="119" t="str">
        <f>IF(F28&gt;0,"O.K.","Error")</f>
        <v>Error</v>
      </c>
      <c r="P54" s="353"/>
      <c r="Q54" s="353"/>
      <c r="R54" s="353"/>
      <c r="S54" s="353"/>
      <c r="T54" s="353"/>
      <c r="U54" s="353"/>
      <c r="V54" s="353"/>
      <c r="W54" s="353"/>
      <c r="X54" s="353"/>
      <c r="Y54" s="353"/>
    </row>
    <row r="55" spans="1:25" x14ac:dyDescent="0.2">
      <c r="B55" s="125"/>
      <c r="C55" s="125"/>
      <c r="D55" s="359" t="s">
        <v>509</v>
      </c>
      <c r="E55" s="119" t="str">
        <f>IF(F51&gt;0,"O.K.","Error")</f>
        <v>Error</v>
      </c>
    </row>
  </sheetData>
  <sheetProtection sheet="1" objects="1" scenarios="1" selectLockedCells="1"/>
  <customSheetViews>
    <customSheetView guid="{24F8A60A-E436-41F4-8B3A-E9289E290C45}" showPageBreaks="1" printArea="1" topLeftCell="A24">
      <pane xSplit="4" topLeftCell="E1" activePane="topRight" state="frozen"/>
      <selection pane="topRight" activeCell="E50" sqref="E50"/>
      <pageMargins left="0.75" right="0.75" top="1" bottom="1" header="0.5" footer="0.5"/>
      <printOptions horizontalCentered="1" verticalCentered="1"/>
      <pageSetup scale="90" orientation="portrait" horizontalDpi="4294967295" verticalDpi="4294967295" r:id="rId1"/>
      <headerFooter alignWithMargins="0">
        <oddHeader>&amp;C&amp;A</oddHeader>
      </headerFooter>
    </customSheetView>
  </customSheetViews>
  <mergeCells count="11">
    <mergeCell ref="A4:A6"/>
    <mergeCell ref="F21:F27"/>
    <mergeCell ref="F4:F6"/>
    <mergeCell ref="E4:E6"/>
    <mergeCell ref="AA9:AD10"/>
    <mergeCell ref="AA12:AD14"/>
    <mergeCell ref="C21:C26"/>
    <mergeCell ref="G4:J5"/>
    <mergeCell ref="K4:O5"/>
    <mergeCell ref="P4:T5"/>
    <mergeCell ref="U4:Y5"/>
  </mergeCells>
  <phoneticPr fontId="13" type="noConversion"/>
  <conditionalFormatting sqref="A31:A52 A8:A29">
    <cfRule type="containsText" dxfId="3" priority="3" stopIfTrue="1" operator="containsText" text="Error">
      <formula>NOT(ISERROR(SEARCH("Error",A8)))</formula>
    </cfRule>
    <cfRule type="containsText" dxfId="2" priority="4" stopIfTrue="1" operator="containsText" text="O.K.">
      <formula>NOT(ISERROR(SEARCH("O.K.",A8)))</formula>
    </cfRule>
  </conditionalFormatting>
  <conditionalFormatting sqref="E54:E55">
    <cfRule type="containsText" dxfId="1" priority="1" stopIfTrue="1" operator="containsText" text="Error">
      <formula>NOT(ISERROR(SEARCH("Error",E54)))</formula>
    </cfRule>
    <cfRule type="containsText" dxfId="0" priority="2" stopIfTrue="1" operator="containsText" text="O.K.">
      <formula>NOT(ISERROR(SEARCH("O.K.",E54)))</formula>
    </cfRule>
  </conditionalFormatting>
  <dataValidations count="1">
    <dataValidation allowBlank="1" showInputMessage="1" showErrorMessage="1" promptTitle="DO NOT TYPE HERE" prompt="Agency name is copied from ABF 1" sqref="B1"/>
  </dataValidations>
  <printOptions horizontalCentered="1" verticalCentered="1"/>
  <pageMargins left="0.75" right="0.75" top="1" bottom="1" header="0.5" footer="0.5"/>
  <pageSetup scale="85" fitToWidth="0" fitToHeight="0" orientation="portrait" horizontalDpi="4294967295" verticalDpi="4294967295" r:id="rId2"/>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0"/>
  <sheetViews>
    <sheetView topLeftCell="A19" zoomScaleNormal="100" workbookViewId="0">
      <selection activeCell="B4" sqref="B4:D4"/>
    </sheetView>
  </sheetViews>
  <sheetFormatPr defaultRowHeight="12.75" x14ac:dyDescent="0.2"/>
  <cols>
    <col min="1" max="1" width="37.28515625" style="388" customWidth="1"/>
    <col min="2" max="2" width="7.5703125" style="402" customWidth="1"/>
    <col min="3" max="3" width="13.28515625" style="403" customWidth="1"/>
    <col min="4" max="4" width="10.7109375" style="388" customWidth="1"/>
    <col min="5" max="5" width="7.85546875" style="402" customWidth="1"/>
    <col min="6" max="6" width="13.28515625" style="403" customWidth="1"/>
    <col min="7" max="7" width="10.28515625" style="388" customWidth="1"/>
    <col min="8" max="16384" width="9.140625" style="332"/>
  </cols>
  <sheetData>
    <row r="1" spans="1:11" ht="16.5" thickBot="1" x14ac:dyDescent="0.3">
      <c r="A1" s="613" t="s">
        <v>117</v>
      </c>
      <c r="B1" s="613"/>
      <c r="C1" s="614" t="str">
        <f>'ABF 1 (cover)'!$C$5</f>
        <v>Select From List on ABF 1</v>
      </c>
      <c r="D1" s="614"/>
      <c r="E1" s="614"/>
      <c r="F1" s="614"/>
      <c r="G1" s="614"/>
    </row>
    <row r="2" spans="1:11" ht="18" customHeight="1" x14ac:dyDescent="0.25">
      <c r="A2" s="594" t="s">
        <v>102</v>
      </c>
      <c r="B2" s="594"/>
      <c r="C2" s="594"/>
      <c r="D2" s="594"/>
      <c r="E2" s="594"/>
      <c r="F2" s="594"/>
      <c r="G2" s="594"/>
      <c r="I2" s="587" t="s">
        <v>336</v>
      </c>
      <c r="J2" s="587"/>
      <c r="K2" s="587"/>
    </row>
    <row r="3" spans="1:11" ht="42" customHeight="1" thickBot="1" x14ac:dyDescent="0.25">
      <c r="A3" s="615" t="s">
        <v>211</v>
      </c>
      <c r="B3" s="616"/>
      <c r="C3" s="616"/>
      <c r="D3" s="616"/>
      <c r="E3" s="616"/>
      <c r="F3" s="616"/>
      <c r="G3" s="616"/>
      <c r="I3" s="592" t="s">
        <v>337</v>
      </c>
      <c r="J3" s="592"/>
      <c r="K3" s="592"/>
    </row>
    <row r="4" spans="1:11" ht="13.5" thickTop="1" x14ac:dyDescent="0.2">
      <c r="A4" s="301"/>
      <c r="B4" s="609" t="s">
        <v>621</v>
      </c>
      <c r="C4" s="610"/>
      <c r="D4" s="611"/>
      <c r="E4" s="609" t="s">
        <v>622</v>
      </c>
      <c r="F4" s="610"/>
      <c r="G4" s="612"/>
      <c r="I4" s="592"/>
      <c r="J4" s="592"/>
      <c r="K4" s="592"/>
    </row>
    <row r="5" spans="1:11" ht="45" x14ac:dyDescent="0.2">
      <c r="A5" s="186" t="s">
        <v>103</v>
      </c>
      <c r="B5" s="297" t="s">
        <v>104</v>
      </c>
      <c r="C5" s="298" t="s">
        <v>157</v>
      </c>
      <c r="D5" s="299" t="s">
        <v>105</v>
      </c>
      <c r="E5" s="297" t="s">
        <v>104</v>
      </c>
      <c r="F5" s="298" t="s">
        <v>157</v>
      </c>
      <c r="G5" s="300" t="s">
        <v>105</v>
      </c>
      <c r="I5" s="592"/>
      <c r="J5" s="592"/>
      <c r="K5" s="592"/>
    </row>
    <row r="6" spans="1:11" ht="23.25" customHeight="1" x14ac:dyDescent="0.2">
      <c r="A6" s="192"/>
      <c r="B6" s="189"/>
      <c r="C6" s="187"/>
      <c r="D6" s="190"/>
      <c r="E6" s="188"/>
      <c r="F6" s="187"/>
      <c r="G6" s="191"/>
      <c r="I6" s="592" t="s">
        <v>338</v>
      </c>
      <c r="J6" s="592"/>
      <c r="K6" s="592"/>
    </row>
    <row r="7" spans="1:11" ht="23.25" customHeight="1" x14ac:dyDescent="0.2">
      <c r="A7" s="192"/>
      <c r="B7" s="189"/>
      <c r="C7" s="187"/>
      <c r="D7" s="190"/>
      <c r="E7" s="188"/>
      <c r="F7" s="187"/>
      <c r="G7" s="191"/>
      <c r="I7" s="592"/>
      <c r="J7" s="592"/>
      <c r="K7" s="592"/>
    </row>
    <row r="8" spans="1:11" ht="23.25" customHeight="1" x14ac:dyDescent="0.2">
      <c r="A8" s="192"/>
      <c r="B8" s="189"/>
      <c r="C8" s="187"/>
      <c r="D8" s="190"/>
      <c r="E8" s="188"/>
      <c r="F8" s="187"/>
      <c r="G8" s="191"/>
      <c r="I8" s="592"/>
      <c r="J8" s="592"/>
      <c r="K8" s="592"/>
    </row>
    <row r="9" spans="1:11" ht="23.25" customHeight="1" x14ac:dyDescent="0.2">
      <c r="A9" s="192"/>
      <c r="B9" s="189"/>
      <c r="C9" s="187"/>
      <c r="D9" s="190"/>
      <c r="E9" s="188"/>
      <c r="F9" s="187"/>
      <c r="G9" s="191"/>
      <c r="I9" s="592"/>
      <c r="J9" s="592"/>
      <c r="K9" s="592"/>
    </row>
    <row r="10" spans="1:11" ht="23.25" customHeight="1" x14ac:dyDescent="0.2">
      <c r="A10" s="192"/>
      <c r="B10" s="189"/>
      <c r="C10" s="187"/>
      <c r="D10" s="190"/>
      <c r="E10" s="188"/>
      <c r="F10" s="187"/>
      <c r="G10" s="191"/>
      <c r="I10" s="541" t="s">
        <v>339</v>
      </c>
      <c r="J10" s="541"/>
      <c r="K10" s="541"/>
    </row>
    <row r="11" spans="1:11" ht="23.25" customHeight="1" x14ac:dyDescent="0.2">
      <c r="A11" s="192"/>
      <c r="B11" s="189"/>
      <c r="C11" s="187"/>
      <c r="D11" s="190"/>
      <c r="E11" s="188"/>
      <c r="F11" s="187"/>
      <c r="G11" s="191"/>
      <c r="I11" s="541"/>
      <c r="J11" s="541"/>
      <c r="K11" s="541"/>
    </row>
    <row r="12" spans="1:11" ht="23.25" customHeight="1" x14ac:dyDescent="0.2">
      <c r="A12" s="192"/>
      <c r="B12" s="189"/>
      <c r="C12" s="187"/>
      <c r="D12" s="190"/>
      <c r="E12" s="188"/>
      <c r="F12" s="187"/>
      <c r="G12" s="191"/>
      <c r="I12" s="541"/>
      <c r="J12" s="541"/>
      <c r="K12" s="541"/>
    </row>
    <row r="13" spans="1:11" ht="23.25" customHeight="1" x14ac:dyDescent="0.2">
      <c r="A13" s="192"/>
      <c r="B13" s="189"/>
      <c r="C13" s="187"/>
      <c r="D13" s="190"/>
      <c r="E13" s="188"/>
      <c r="F13" s="187"/>
      <c r="G13" s="191"/>
      <c r="I13" s="541" t="s">
        <v>340</v>
      </c>
      <c r="J13" s="541"/>
      <c r="K13" s="541"/>
    </row>
    <row r="14" spans="1:11" ht="23.25" customHeight="1" x14ac:dyDescent="0.2">
      <c r="A14" s="192"/>
      <c r="B14" s="189"/>
      <c r="C14" s="187"/>
      <c r="D14" s="190"/>
      <c r="E14" s="188"/>
      <c r="F14" s="187"/>
      <c r="G14" s="191"/>
      <c r="I14" s="541"/>
      <c r="J14" s="541"/>
      <c r="K14" s="541"/>
    </row>
    <row r="15" spans="1:11" ht="23.25" customHeight="1" x14ac:dyDescent="0.2">
      <c r="A15" s="192"/>
      <c r="B15" s="189"/>
      <c r="C15" s="187"/>
      <c r="D15" s="190"/>
      <c r="E15" s="188"/>
      <c r="F15" s="187"/>
      <c r="G15" s="191"/>
      <c r="I15" s="541"/>
      <c r="J15" s="541"/>
      <c r="K15" s="541"/>
    </row>
    <row r="16" spans="1:11" ht="23.25" customHeight="1" x14ac:dyDescent="0.2">
      <c r="A16" s="192"/>
      <c r="B16" s="189"/>
      <c r="C16" s="187"/>
      <c r="D16" s="190"/>
      <c r="E16" s="188"/>
      <c r="F16" s="187"/>
      <c r="G16" s="191"/>
      <c r="I16" s="541"/>
      <c r="J16" s="541"/>
      <c r="K16" s="541"/>
    </row>
    <row r="17" spans="1:7" ht="23.25" customHeight="1" x14ac:dyDescent="0.2">
      <c r="A17" s="192"/>
      <c r="B17" s="189"/>
      <c r="C17" s="187"/>
      <c r="D17" s="190"/>
      <c r="E17" s="188"/>
      <c r="F17" s="187"/>
      <c r="G17" s="191"/>
    </row>
    <row r="18" spans="1:7" ht="23.25" customHeight="1" x14ac:dyDescent="0.2">
      <c r="A18" s="192"/>
      <c r="B18" s="189"/>
      <c r="C18" s="187"/>
      <c r="D18" s="190"/>
      <c r="E18" s="188"/>
      <c r="F18" s="187"/>
      <c r="G18" s="191"/>
    </row>
    <row r="19" spans="1:7" ht="23.25" customHeight="1" x14ac:dyDescent="0.2">
      <c r="A19" s="192"/>
      <c r="B19" s="189"/>
      <c r="C19" s="187"/>
      <c r="D19" s="190"/>
      <c r="E19" s="188"/>
      <c r="F19" s="187"/>
      <c r="G19" s="191"/>
    </row>
    <row r="20" spans="1:7" ht="23.25" customHeight="1" x14ac:dyDescent="0.2">
      <c r="A20" s="192"/>
      <c r="B20" s="189"/>
      <c r="C20" s="187"/>
      <c r="D20" s="190"/>
      <c r="E20" s="188"/>
      <c r="F20" s="187"/>
      <c r="G20" s="191"/>
    </row>
    <row r="21" spans="1:7" ht="23.25" customHeight="1" x14ac:dyDescent="0.2">
      <c r="A21" s="192"/>
      <c r="B21" s="189"/>
      <c r="C21" s="187"/>
      <c r="D21" s="190"/>
      <c r="E21" s="188"/>
      <c r="F21" s="187"/>
      <c r="G21" s="191"/>
    </row>
    <row r="22" spans="1:7" ht="23.25" customHeight="1" x14ac:dyDescent="0.2">
      <c r="A22" s="192"/>
      <c r="B22" s="189"/>
      <c r="C22" s="187"/>
      <c r="D22" s="190"/>
      <c r="E22" s="188"/>
      <c r="F22" s="187"/>
      <c r="G22" s="191"/>
    </row>
    <row r="23" spans="1:7" ht="23.25" customHeight="1" x14ac:dyDescent="0.2">
      <c r="A23" s="192"/>
      <c r="B23" s="189"/>
      <c r="C23" s="187"/>
      <c r="D23" s="190"/>
      <c r="E23" s="188"/>
      <c r="F23" s="187"/>
      <c r="G23" s="191"/>
    </row>
    <row r="24" spans="1:7" ht="23.25" customHeight="1" x14ac:dyDescent="0.2">
      <c r="A24" s="192"/>
      <c r="B24" s="189"/>
      <c r="C24" s="187"/>
      <c r="D24" s="190"/>
      <c r="E24" s="188"/>
      <c r="F24" s="187"/>
      <c r="G24" s="191"/>
    </row>
    <row r="25" spans="1:7" ht="23.25" customHeight="1" x14ac:dyDescent="0.2">
      <c r="A25" s="192"/>
      <c r="B25" s="189"/>
      <c r="C25" s="187"/>
      <c r="D25" s="190"/>
      <c r="E25" s="188"/>
      <c r="F25" s="187"/>
      <c r="G25" s="191"/>
    </row>
    <row r="26" spans="1:7" ht="23.25" customHeight="1" x14ac:dyDescent="0.2">
      <c r="A26" s="192"/>
      <c r="B26" s="189"/>
      <c r="C26" s="187"/>
      <c r="D26" s="190"/>
      <c r="E26" s="188"/>
      <c r="F26" s="187"/>
      <c r="G26" s="191"/>
    </row>
    <row r="27" spans="1:7" ht="23.25" customHeight="1" x14ac:dyDescent="0.2">
      <c r="A27" s="192"/>
      <c r="B27" s="189"/>
      <c r="C27" s="187"/>
      <c r="D27" s="190"/>
      <c r="E27" s="188"/>
      <c r="F27" s="187"/>
      <c r="G27" s="191"/>
    </row>
    <row r="28" spans="1:7" ht="23.25" customHeight="1" thickBot="1" x14ac:dyDescent="0.25">
      <c r="A28" s="181" t="s">
        <v>106</v>
      </c>
      <c r="B28" s="182">
        <f>SUM(B6:B27)</f>
        <v>0</v>
      </c>
      <c r="C28" s="183">
        <f>SUM(C6:C27)</f>
        <v>0</v>
      </c>
      <c r="D28" s="184"/>
      <c r="E28" s="182">
        <f>SUM(E6:E27)</f>
        <v>0</v>
      </c>
      <c r="F28" s="183">
        <f>SUM(F6:F27)</f>
        <v>0</v>
      </c>
      <c r="G28" s="185"/>
    </row>
    <row r="29" spans="1:7" ht="13.5" thickTop="1" x14ac:dyDescent="0.2">
      <c r="A29" s="602" t="s">
        <v>107</v>
      </c>
      <c r="B29" s="602"/>
      <c r="C29" s="602"/>
      <c r="D29" s="602"/>
      <c r="E29" s="602"/>
      <c r="F29" s="602"/>
      <c r="G29" s="602"/>
    </row>
    <row r="30" spans="1:7" ht="16.5" thickBot="1" x14ac:dyDescent="0.3">
      <c r="A30" s="603" t="s">
        <v>108</v>
      </c>
      <c r="B30" s="603"/>
      <c r="C30" s="603"/>
      <c r="D30" s="603"/>
      <c r="E30" s="603"/>
      <c r="F30" s="603"/>
      <c r="G30" s="603"/>
    </row>
    <row r="31" spans="1:7" ht="22.5" customHeight="1" thickTop="1" x14ac:dyDescent="0.2">
      <c r="A31" s="604" t="s">
        <v>623</v>
      </c>
      <c r="B31" s="605"/>
      <c r="C31" s="605"/>
      <c r="D31" s="605"/>
      <c r="E31" s="606"/>
      <c r="F31" s="607"/>
      <c r="G31" s="608"/>
    </row>
    <row r="32" spans="1:7" ht="22.5" customHeight="1" thickBot="1" x14ac:dyDescent="0.25">
      <c r="A32" s="597" t="s">
        <v>624</v>
      </c>
      <c r="B32" s="598"/>
      <c r="C32" s="598"/>
      <c r="D32" s="598"/>
      <c r="E32" s="599"/>
      <c r="F32" s="600"/>
      <c r="G32" s="601"/>
    </row>
    <row r="33" spans="1:7" ht="15.75" thickTop="1" x14ac:dyDescent="0.2">
      <c r="A33" s="397"/>
      <c r="B33" s="398"/>
      <c r="C33" s="399"/>
      <c r="D33" s="400"/>
      <c r="E33" s="398"/>
      <c r="F33" s="399"/>
      <c r="G33" s="400"/>
    </row>
    <row r="34" spans="1:7" ht="15" x14ac:dyDescent="0.2">
      <c r="A34" s="400"/>
      <c r="B34" s="398"/>
      <c r="C34" s="399"/>
      <c r="D34" s="400"/>
      <c r="E34" s="398"/>
      <c r="F34" s="399"/>
      <c r="G34" s="400"/>
    </row>
    <row r="35" spans="1:7" ht="15" x14ac:dyDescent="0.2">
      <c r="A35" s="400"/>
      <c r="B35" s="401"/>
      <c r="C35" s="399"/>
      <c r="D35" s="400"/>
      <c r="E35" s="398"/>
      <c r="F35" s="399"/>
      <c r="G35" s="400"/>
    </row>
    <row r="36" spans="1:7" ht="15" x14ac:dyDescent="0.2">
      <c r="A36" s="394"/>
      <c r="B36" s="395" t="s">
        <v>489</v>
      </c>
      <c r="C36" s="396" t="str">
        <f>IF(ISBLANK(A6),"Error","O.K.")</f>
        <v>Error</v>
      </c>
      <c r="D36" s="400"/>
      <c r="E36" s="398"/>
      <c r="F36" s="399"/>
      <c r="G36" s="400"/>
    </row>
    <row r="37" spans="1:7" ht="15" x14ac:dyDescent="0.2">
      <c r="A37" s="394"/>
      <c r="B37" s="395" t="s">
        <v>490</v>
      </c>
      <c r="C37" s="396" t="str">
        <f>IF(ISBLANK(F31),"Error","O.K.")</f>
        <v>Error</v>
      </c>
      <c r="D37" s="400"/>
      <c r="E37" s="398"/>
      <c r="F37" s="399"/>
      <c r="G37" s="400"/>
    </row>
    <row r="38" spans="1:7" ht="15" x14ac:dyDescent="0.2">
      <c r="A38" s="394"/>
      <c r="B38" s="395" t="s">
        <v>491</v>
      </c>
      <c r="C38" s="396" t="str">
        <f>IF(ISBLANK(F32),"Error","O.K.")</f>
        <v>Error</v>
      </c>
      <c r="D38" s="400"/>
      <c r="E38" s="398"/>
      <c r="F38" s="399"/>
      <c r="G38" s="400"/>
    </row>
    <row r="39" spans="1:7" ht="15" x14ac:dyDescent="0.2">
      <c r="A39" s="400"/>
      <c r="B39" s="401"/>
      <c r="C39" s="399"/>
      <c r="D39" s="400"/>
      <c r="E39" s="398"/>
      <c r="F39" s="399"/>
      <c r="G39" s="400"/>
    </row>
    <row r="40" spans="1:7" ht="15" x14ac:dyDescent="0.2">
      <c r="A40" s="400"/>
      <c r="B40" s="401"/>
      <c r="C40" s="399"/>
      <c r="D40" s="400"/>
      <c r="E40" s="398"/>
      <c r="F40" s="399"/>
      <c r="G40" s="400"/>
    </row>
    <row r="41" spans="1:7" ht="15" x14ac:dyDescent="0.2">
      <c r="A41" s="400"/>
      <c r="B41" s="401"/>
      <c r="C41" s="399"/>
      <c r="D41" s="400"/>
      <c r="E41" s="398"/>
      <c r="F41" s="399"/>
      <c r="G41" s="400"/>
    </row>
    <row r="42" spans="1:7" ht="15" x14ac:dyDescent="0.2">
      <c r="A42" s="400"/>
      <c r="B42" s="401"/>
      <c r="C42" s="399"/>
      <c r="D42" s="400"/>
      <c r="E42" s="398"/>
      <c r="F42" s="399"/>
      <c r="G42" s="400"/>
    </row>
    <row r="43" spans="1:7" ht="15" x14ac:dyDescent="0.2">
      <c r="A43" s="400"/>
      <c r="B43" s="401"/>
      <c r="C43" s="399"/>
      <c r="D43" s="400"/>
      <c r="E43" s="398"/>
      <c r="F43" s="399"/>
      <c r="G43" s="400"/>
    </row>
    <row r="44" spans="1:7" ht="15" x14ac:dyDescent="0.2">
      <c r="A44" s="400"/>
      <c r="B44" s="401"/>
      <c r="C44" s="399"/>
      <c r="D44" s="400"/>
      <c r="E44" s="398"/>
      <c r="F44" s="399"/>
      <c r="G44" s="400"/>
    </row>
    <row r="45" spans="1:7" ht="15" x14ac:dyDescent="0.2">
      <c r="A45" s="400"/>
      <c r="B45" s="401"/>
      <c r="C45" s="399"/>
      <c r="D45" s="400"/>
      <c r="E45" s="398"/>
      <c r="F45" s="399"/>
      <c r="G45" s="400"/>
    </row>
    <row r="46" spans="1:7" ht="15" x14ac:dyDescent="0.2">
      <c r="A46" s="400"/>
      <c r="B46" s="401"/>
      <c r="C46" s="399"/>
      <c r="D46" s="400"/>
      <c r="E46" s="398"/>
      <c r="F46" s="399"/>
      <c r="G46" s="400"/>
    </row>
    <row r="47" spans="1:7" ht="15" x14ac:dyDescent="0.2">
      <c r="A47" s="400"/>
      <c r="B47" s="398"/>
      <c r="C47" s="399"/>
      <c r="D47" s="400"/>
      <c r="E47" s="398"/>
      <c r="F47" s="399"/>
      <c r="G47" s="400"/>
    </row>
    <row r="48" spans="1:7" ht="15" x14ac:dyDescent="0.2">
      <c r="A48" s="400"/>
      <c r="B48" s="398"/>
      <c r="C48" s="399"/>
      <c r="D48" s="400"/>
      <c r="E48" s="398"/>
      <c r="F48" s="399"/>
      <c r="G48" s="400"/>
    </row>
    <row r="49" spans="1:7" ht="15" x14ac:dyDescent="0.2">
      <c r="A49" s="400"/>
      <c r="B49" s="398"/>
      <c r="C49" s="399"/>
      <c r="D49" s="400"/>
      <c r="E49" s="398"/>
      <c r="F49" s="399"/>
      <c r="G49" s="400"/>
    </row>
    <row r="50" spans="1:7" ht="15" x14ac:dyDescent="0.2">
      <c r="A50" s="400"/>
      <c r="B50" s="398"/>
      <c r="C50" s="399"/>
      <c r="D50" s="400"/>
      <c r="E50" s="398"/>
      <c r="F50" s="399"/>
      <c r="G50" s="400"/>
    </row>
  </sheetData>
  <sheetProtection sheet="1" selectLockedCells="1"/>
  <customSheetViews>
    <customSheetView guid="{24F8A60A-E436-41F4-8B3A-E9289E290C45}" showPageBreaks="1" printArea="1" hiddenColumns="1">
      <selection sqref="A1:B1"/>
      <pageMargins left="0.75" right="0.75" top="1" bottom="1" header="0.5" footer="0.5"/>
      <pageSetup scale="89" orientation="portrait" horizontalDpi="4294967294" verticalDpi="4294967294" r:id="rId1"/>
      <headerFooter alignWithMargins="0">
        <oddHeader>&amp;R&amp;"Arial,Bold"&amp;14ABF 3</oddHeader>
      </headerFooter>
    </customSheetView>
  </customSheetViews>
  <mergeCells count="17">
    <mergeCell ref="I2:K2"/>
    <mergeCell ref="I3:K5"/>
    <mergeCell ref="I6:K9"/>
    <mergeCell ref="I10:K12"/>
    <mergeCell ref="I13:K16"/>
    <mergeCell ref="A2:G2"/>
    <mergeCell ref="B4:D4"/>
    <mergeCell ref="E4:G4"/>
    <mergeCell ref="A1:B1"/>
    <mergeCell ref="C1:G1"/>
    <mergeCell ref="A3:G3"/>
    <mergeCell ref="A32:E32"/>
    <mergeCell ref="F32:G32"/>
    <mergeCell ref="A29:G29"/>
    <mergeCell ref="A30:G30"/>
    <mergeCell ref="A31:E31"/>
    <mergeCell ref="F31:G31"/>
  </mergeCells>
  <phoneticPr fontId="13" type="noConversion"/>
  <conditionalFormatting sqref="C36:C38">
    <cfRule type="cellIs" dxfId="85" priority="1" stopIfTrue="1" operator="equal">
      <formula>"Error"</formula>
    </cfRule>
    <cfRule type="containsText" dxfId="84" priority="2" stopIfTrue="1" operator="containsText" text="O.K.">
      <formula>NOT(ISERROR(SEARCH("O.K.",C36)))</formula>
    </cfRule>
  </conditionalFormatting>
  <pageMargins left="0.75" right="0.75" top="1" bottom="1" header="0.5" footer="0.5"/>
  <pageSetup scale="89" orientation="portrait" horizontalDpi="4294967294" verticalDpi="4294967294" r:id="rId2"/>
  <headerFooter alignWithMargins="0">
    <oddHeader>&amp;R&amp;"Arial,Bold"&amp;14ABF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1"/>
  <sheetViews>
    <sheetView topLeftCell="A26" zoomScaleNormal="100" workbookViewId="0">
      <selection activeCell="D34" sqref="D34"/>
    </sheetView>
  </sheetViews>
  <sheetFormatPr defaultRowHeight="12.75" x14ac:dyDescent="0.2"/>
  <cols>
    <col min="1" max="2" width="9.140625" style="332"/>
    <col min="3" max="3" width="12" style="332" customWidth="1"/>
    <col min="4" max="4" width="16.28515625" style="332" customWidth="1"/>
    <col min="5" max="6" width="9.140625" style="332"/>
    <col min="7" max="7" width="8.28515625" style="332" customWidth="1"/>
    <col min="8" max="8" width="9.140625" style="332" customWidth="1"/>
    <col min="9" max="9" width="14" style="332" customWidth="1"/>
    <col min="10" max="16384" width="9.140625" style="332"/>
  </cols>
  <sheetData>
    <row r="1" spans="1:13" ht="16.5" thickBot="1" x14ac:dyDescent="0.3">
      <c r="A1" s="613" t="s">
        <v>117</v>
      </c>
      <c r="B1" s="613"/>
      <c r="C1" s="614" t="str">
        <f>'ABF 1 (cover)'!$C$5</f>
        <v>Select From List on ABF 1</v>
      </c>
      <c r="D1" s="614"/>
      <c r="E1" s="614"/>
      <c r="F1" s="614"/>
      <c r="G1" s="614"/>
      <c r="H1" s="614"/>
      <c r="I1" s="3"/>
    </row>
    <row r="2" spans="1:13" ht="15.75" x14ac:dyDescent="0.25">
      <c r="A2" s="542" t="s">
        <v>57</v>
      </c>
      <c r="B2" s="613"/>
      <c r="C2" s="613"/>
      <c r="D2" s="613"/>
      <c r="E2" s="613"/>
      <c r="F2" s="613"/>
      <c r="G2" s="613"/>
      <c r="H2" s="613"/>
      <c r="I2" s="15"/>
      <c r="K2" s="340" t="s">
        <v>341</v>
      </c>
      <c r="L2" s="309"/>
      <c r="M2" s="309"/>
    </row>
    <row r="3" spans="1:13" x14ac:dyDescent="0.2">
      <c r="A3" s="3"/>
      <c r="B3" s="3"/>
      <c r="C3" s="3"/>
      <c r="D3" s="3"/>
      <c r="E3" s="3"/>
      <c r="F3" s="3"/>
      <c r="G3" s="3"/>
      <c r="H3" s="3"/>
      <c r="I3" s="3"/>
      <c r="K3" s="592" t="s">
        <v>342</v>
      </c>
      <c r="L3" s="592"/>
      <c r="M3" s="592"/>
    </row>
    <row r="4" spans="1:13" ht="45" customHeight="1" thickBot="1" x14ac:dyDescent="0.25">
      <c r="A4" s="615" t="s">
        <v>212</v>
      </c>
      <c r="B4" s="639"/>
      <c r="C4" s="639"/>
      <c r="D4" s="639"/>
      <c r="E4" s="639"/>
      <c r="F4" s="639"/>
      <c r="G4" s="639"/>
      <c r="H4" s="639"/>
      <c r="I4" s="639"/>
      <c r="K4" s="592"/>
      <c r="L4" s="592"/>
      <c r="M4" s="592"/>
    </row>
    <row r="5" spans="1:13" s="404" customFormat="1" ht="23.25" customHeight="1" thickTop="1" thickBot="1" x14ac:dyDescent="0.25">
      <c r="A5" s="640" t="s">
        <v>72</v>
      </c>
      <c r="B5" s="635"/>
      <c r="C5" s="635"/>
      <c r="D5" s="315" t="s">
        <v>113</v>
      </c>
      <c r="E5" s="635" t="s">
        <v>114</v>
      </c>
      <c r="F5" s="635"/>
      <c r="G5" s="635"/>
      <c r="H5" s="636"/>
      <c r="I5" s="314" t="s">
        <v>76</v>
      </c>
      <c r="K5" s="592"/>
      <c r="L5" s="592"/>
      <c r="M5" s="592"/>
    </row>
    <row r="6" spans="1:13" ht="18.75" customHeight="1" x14ac:dyDescent="0.2">
      <c r="A6" s="634"/>
      <c r="B6" s="618"/>
      <c r="C6" s="638"/>
      <c r="D6" s="313">
        <v>0</v>
      </c>
      <c r="E6" s="637"/>
      <c r="F6" s="618"/>
      <c r="G6" s="618"/>
      <c r="H6" s="638"/>
      <c r="I6" s="312"/>
      <c r="K6" s="592" t="s">
        <v>343</v>
      </c>
      <c r="L6" s="592"/>
      <c r="M6" s="592"/>
    </row>
    <row r="7" spans="1:13" ht="18.75" customHeight="1" x14ac:dyDescent="0.2">
      <c r="A7" s="634"/>
      <c r="B7" s="618"/>
      <c r="C7" s="619"/>
      <c r="D7" s="194">
        <v>0</v>
      </c>
      <c r="E7" s="620"/>
      <c r="F7" s="620"/>
      <c r="G7" s="620"/>
      <c r="H7" s="620"/>
      <c r="I7" s="195"/>
      <c r="K7" s="592"/>
      <c r="L7" s="592"/>
      <c r="M7" s="592"/>
    </row>
    <row r="8" spans="1:13" ht="18.75" customHeight="1" x14ac:dyDescent="0.2">
      <c r="A8" s="617"/>
      <c r="B8" s="618"/>
      <c r="C8" s="619"/>
      <c r="D8" s="194">
        <v>0</v>
      </c>
      <c r="E8" s="620"/>
      <c r="F8" s="620"/>
      <c r="G8" s="620"/>
      <c r="H8" s="620"/>
      <c r="I8" s="195"/>
      <c r="K8" s="592"/>
      <c r="L8" s="592"/>
      <c r="M8" s="592"/>
    </row>
    <row r="9" spans="1:13" ht="18.75" customHeight="1" x14ac:dyDescent="0.2">
      <c r="A9" s="617"/>
      <c r="B9" s="618"/>
      <c r="C9" s="619"/>
      <c r="D9" s="194">
        <v>0</v>
      </c>
      <c r="E9" s="620"/>
      <c r="F9" s="620"/>
      <c r="G9" s="620"/>
      <c r="H9" s="620"/>
      <c r="I9" s="195"/>
      <c r="K9" s="592"/>
      <c r="L9" s="592"/>
      <c r="M9" s="592"/>
    </row>
    <row r="10" spans="1:13" ht="18.75" customHeight="1" x14ac:dyDescent="0.2">
      <c r="A10" s="617"/>
      <c r="B10" s="618"/>
      <c r="C10" s="619"/>
      <c r="D10" s="194">
        <v>0</v>
      </c>
      <c r="E10" s="620"/>
      <c r="F10" s="620"/>
      <c r="G10" s="620"/>
      <c r="H10" s="620"/>
      <c r="I10" s="195"/>
    </row>
    <row r="11" spans="1:13" ht="18.75" customHeight="1" x14ac:dyDescent="0.2">
      <c r="A11" s="617"/>
      <c r="B11" s="618"/>
      <c r="C11" s="619"/>
      <c r="D11" s="194">
        <v>0</v>
      </c>
      <c r="E11" s="620"/>
      <c r="F11" s="620"/>
      <c r="G11" s="620"/>
      <c r="H11" s="620"/>
      <c r="I11" s="195"/>
    </row>
    <row r="12" spans="1:13" ht="18.75" customHeight="1" x14ac:dyDescent="0.2">
      <c r="A12" s="617"/>
      <c r="B12" s="618"/>
      <c r="C12" s="619"/>
      <c r="D12" s="194">
        <v>0</v>
      </c>
      <c r="E12" s="620"/>
      <c r="F12" s="620"/>
      <c r="G12" s="620"/>
      <c r="H12" s="620"/>
      <c r="I12" s="195"/>
    </row>
    <row r="13" spans="1:13" ht="18.75" customHeight="1" x14ac:dyDescent="0.2">
      <c r="A13" s="617"/>
      <c r="B13" s="618"/>
      <c r="C13" s="619"/>
      <c r="D13" s="194">
        <v>0</v>
      </c>
      <c r="E13" s="620"/>
      <c r="F13" s="620"/>
      <c r="G13" s="620"/>
      <c r="H13" s="620"/>
      <c r="I13" s="195"/>
    </row>
    <row r="14" spans="1:13" ht="18.75" customHeight="1" x14ac:dyDescent="0.2">
      <c r="A14" s="617"/>
      <c r="B14" s="618"/>
      <c r="C14" s="619"/>
      <c r="D14" s="194">
        <v>0</v>
      </c>
      <c r="E14" s="620"/>
      <c r="F14" s="620"/>
      <c r="G14" s="620"/>
      <c r="H14" s="620"/>
      <c r="I14" s="195"/>
    </row>
    <row r="15" spans="1:13" ht="18.75" customHeight="1" x14ac:dyDescent="0.2">
      <c r="A15" s="617"/>
      <c r="B15" s="618"/>
      <c r="C15" s="619"/>
      <c r="D15" s="194">
        <v>0</v>
      </c>
      <c r="E15" s="620"/>
      <c r="F15" s="620"/>
      <c r="G15" s="620"/>
      <c r="H15" s="620"/>
      <c r="I15" s="195"/>
    </row>
    <row r="16" spans="1:13" ht="18.75" customHeight="1" x14ac:dyDescent="0.2">
      <c r="A16" s="617"/>
      <c r="B16" s="618"/>
      <c r="C16" s="619"/>
      <c r="D16" s="194">
        <v>0</v>
      </c>
      <c r="E16" s="620"/>
      <c r="F16" s="620"/>
      <c r="G16" s="620"/>
      <c r="H16" s="620"/>
      <c r="I16" s="195"/>
    </row>
    <row r="17" spans="1:9" ht="18.75" customHeight="1" x14ac:dyDescent="0.2">
      <c r="A17" s="617"/>
      <c r="B17" s="618"/>
      <c r="C17" s="619"/>
      <c r="D17" s="194">
        <v>0</v>
      </c>
      <c r="E17" s="620"/>
      <c r="F17" s="620"/>
      <c r="G17" s="620"/>
      <c r="H17" s="620"/>
      <c r="I17" s="195"/>
    </row>
    <row r="18" spans="1:9" ht="18.75" customHeight="1" x14ac:dyDescent="0.2">
      <c r="A18" s="617"/>
      <c r="B18" s="618"/>
      <c r="C18" s="619"/>
      <c r="D18" s="194">
        <v>0</v>
      </c>
      <c r="E18" s="620"/>
      <c r="F18" s="620"/>
      <c r="G18" s="620"/>
      <c r="H18" s="620"/>
      <c r="I18" s="195"/>
    </row>
    <row r="19" spans="1:9" ht="18.75" customHeight="1" x14ac:dyDescent="0.2">
      <c r="A19" s="617"/>
      <c r="B19" s="618"/>
      <c r="C19" s="619"/>
      <c r="D19" s="194">
        <v>0</v>
      </c>
      <c r="E19" s="620"/>
      <c r="F19" s="620"/>
      <c r="G19" s="620"/>
      <c r="H19" s="620"/>
      <c r="I19" s="195"/>
    </row>
    <row r="20" spans="1:9" ht="18.75" customHeight="1" x14ac:dyDescent="0.2">
      <c r="A20" s="617"/>
      <c r="B20" s="618"/>
      <c r="C20" s="619"/>
      <c r="D20" s="194">
        <v>0</v>
      </c>
      <c r="E20" s="620"/>
      <c r="F20" s="620"/>
      <c r="G20" s="620"/>
      <c r="H20" s="620"/>
      <c r="I20" s="195"/>
    </row>
    <row r="21" spans="1:9" ht="18.75" customHeight="1" x14ac:dyDescent="0.2">
      <c r="A21" s="617"/>
      <c r="B21" s="618"/>
      <c r="C21" s="619"/>
      <c r="D21" s="194">
        <v>0</v>
      </c>
      <c r="E21" s="620"/>
      <c r="F21" s="620"/>
      <c r="G21" s="620"/>
      <c r="H21" s="620"/>
      <c r="I21" s="195"/>
    </row>
    <row r="22" spans="1:9" ht="18.75" customHeight="1" x14ac:dyDescent="0.2">
      <c r="A22" s="617"/>
      <c r="B22" s="618"/>
      <c r="C22" s="619"/>
      <c r="D22" s="194">
        <v>0</v>
      </c>
      <c r="E22" s="620"/>
      <c r="F22" s="620"/>
      <c r="G22" s="620"/>
      <c r="H22" s="620"/>
      <c r="I22" s="195"/>
    </row>
    <row r="23" spans="1:9" ht="18.75" customHeight="1" x14ac:dyDescent="0.2">
      <c r="A23" s="617"/>
      <c r="B23" s="618"/>
      <c r="C23" s="619"/>
      <c r="D23" s="194">
        <v>0</v>
      </c>
      <c r="E23" s="620"/>
      <c r="F23" s="620"/>
      <c r="G23" s="620"/>
      <c r="H23" s="620"/>
      <c r="I23" s="195"/>
    </row>
    <row r="24" spans="1:9" ht="18.75" customHeight="1" x14ac:dyDescent="0.2">
      <c r="A24" s="617"/>
      <c r="B24" s="618"/>
      <c r="C24" s="619"/>
      <c r="D24" s="194">
        <v>0</v>
      </c>
      <c r="E24" s="620"/>
      <c r="F24" s="620"/>
      <c r="G24" s="620"/>
      <c r="H24" s="620"/>
      <c r="I24" s="195"/>
    </row>
    <row r="25" spans="1:9" ht="18.75" customHeight="1" x14ac:dyDescent="0.2">
      <c r="A25" s="617"/>
      <c r="B25" s="618"/>
      <c r="C25" s="619"/>
      <c r="D25" s="194">
        <v>0</v>
      </c>
      <c r="E25" s="620"/>
      <c r="F25" s="620"/>
      <c r="G25" s="620"/>
      <c r="H25" s="620"/>
      <c r="I25" s="195"/>
    </row>
    <row r="26" spans="1:9" ht="18.75" customHeight="1" x14ac:dyDescent="0.2">
      <c r="A26" s="617"/>
      <c r="B26" s="618"/>
      <c r="C26" s="619"/>
      <c r="D26" s="194">
        <v>0</v>
      </c>
      <c r="E26" s="620"/>
      <c r="F26" s="620"/>
      <c r="G26" s="620"/>
      <c r="H26" s="620"/>
      <c r="I26" s="195"/>
    </row>
    <row r="27" spans="1:9" ht="18.75" customHeight="1" x14ac:dyDescent="0.2">
      <c r="A27" s="617"/>
      <c r="B27" s="618"/>
      <c r="C27" s="619"/>
      <c r="D27" s="194">
        <v>0</v>
      </c>
      <c r="E27" s="620"/>
      <c r="F27" s="620"/>
      <c r="G27" s="620"/>
      <c r="H27" s="620"/>
      <c r="I27" s="195"/>
    </row>
    <row r="28" spans="1:9" ht="18.75" customHeight="1" x14ac:dyDescent="0.2">
      <c r="A28" s="617"/>
      <c r="B28" s="618"/>
      <c r="C28" s="619"/>
      <c r="D28" s="194">
        <v>0</v>
      </c>
      <c r="E28" s="620"/>
      <c r="F28" s="620"/>
      <c r="G28" s="620"/>
      <c r="H28" s="620"/>
      <c r="I28" s="195"/>
    </row>
    <row r="29" spans="1:9" ht="18.75" customHeight="1" x14ac:dyDescent="0.2">
      <c r="A29" s="617"/>
      <c r="B29" s="618"/>
      <c r="C29" s="619"/>
      <c r="D29" s="194">
        <v>0</v>
      </c>
      <c r="E29" s="620"/>
      <c r="F29" s="620"/>
      <c r="G29" s="620"/>
      <c r="H29" s="620"/>
      <c r="I29" s="195"/>
    </row>
    <row r="30" spans="1:9" ht="18.75" customHeight="1" x14ac:dyDescent="0.2">
      <c r="A30" s="617"/>
      <c r="B30" s="618"/>
      <c r="C30" s="619"/>
      <c r="D30" s="194">
        <v>0</v>
      </c>
      <c r="E30" s="620"/>
      <c r="F30" s="620"/>
      <c r="G30" s="620"/>
      <c r="H30" s="620"/>
      <c r="I30" s="195"/>
    </row>
    <row r="31" spans="1:9" ht="18.75" customHeight="1" x14ac:dyDescent="0.2">
      <c r="A31" s="627"/>
      <c r="B31" s="628"/>
      <c r="C31" s="629"/>
      <c r="D31" s="194">
        <v>0</v>
      </c>
      <c r="E31" s="620"/>
      <c r="F31" s="620"/>
      <c r="G31" s="620"/>
      <c r="H31" s="620"/>
      <c r="I31" s="195"/>
    </row>
    <row r="32" spans="1:9" ht="18.75" customHeight="1" x14ac:dyDescent="0.2">
      <c r="A32" s="617"/>
      <c r="B32" s="618"/>
      <c r="C32" s="619"/>
      <c r="D32" s="194">
        <v>0</v>
      </c>
      <c r="E32" s="620"/>
      <c r="F32" s="620"/>
      <c r="G32" s="620"/>
      <c r="H32" s="620"/>
      <c r="I32" s="195"/>
    </row>
    <row r="33" spans="1:9" ht="18.75" customHeight="1" x14ac:dyDescent="0.2">
      <c r="A33" s="617"/>
      <c r="B33" s="618"/>
      <c r="C33" s="619"/>
      <c r="D33" s="194"/>
      <c r="E33" s="620"/>
      <c r="F33" s="620"/>
      <c r="G33" s="620"/>
      <c r="H33" s="620"/>
      <c r="I33" s="195"/>
    </row>
    <row r="34" spans="1:9" ht="18.75" customHeight="1" x14ac:dyDescent="0.2">
      <c r="A34" s="617"/>
      <c r="B34" s="618"/>
      <c r="C34" s="619"/>
      <c r="D34" s="194"/>
      <c r="E34" s="620"/>
      <c r="F34" s="620"/>
      <c r="G34" s="620"/>
      <c r="H34" s="620"/>
      <c r="I34" s="195"/>
    </row>
    <row r="35" spans="1:9" ht="18.75" customHeight="1" x14ac:dyDescent="0.2">
      <c r="A35" s="617"/>
      <c r="B35" s="618"/>
      <c r="C35" s="619"/>
      <c r="D35" s="194"/>
      <c r="E35" s="620"/>
      <c r="F35" s="620"/>
      <c r="G35" s="620"/>
      <c r="H35" s="620"/>
      <c r="I35" s="195"/>
    </row>
    <row r="36" spans="1:9" ht="18.75" customHeight="1" thickBot="1" x14ac:dyDescent="0.25">
      <c r="A36" s="621"/>
      <c r="B36" s="622"/>
      <c r="C36" s="623"/>
      <c r="D36" s="316">
        <v>0</v>
      </c>
      <c r="E36" s="624"/>
      <c r="F36" s="625"/>
      <c r="G36" s="625"/>
      <c r="H36" s="626"/>
      <c r="I36" s="196"/>
    </row>
    <row r="37" spans="1:9" ht="18.75" customHeight="1" thickBot="1" x14ac:dyDescent="0.25">
      <c r="A37" s="197"/>
      <c r="B37" s="198"/>
      <c r="C37" s="199" t="s">
        <v>73</v>
      </c>
      <c r="D37" s="200">
        <f>SUM(D6:D36)</f>
        <v>0</v>
      </c>
      <c r="E37" s="632"/>
      <c r="F37" s="633"/>
      <c r="G37" s="633"/>
      <c r="H37" s="633"/>
      <c r="I37" s="633"/>
    </row>
    <row r="38" spans="1:9" ht="25.5" customHeight="1" thickTop="1" thickBot="1" x14ac:dyDescent="0.25">
      <c r="A38" s="630" t="s">
        <v>606</v>
      </c>
      <c r="B38" s="631"/>
      <c r="C38" s="631"/>
      <c r="D38" s="193"/>
      <c r="E38" s="3"/>
      <c r="F38" s="3"/>
      <c r="G38" s="3"/>
      <c r="H38" s="3"/>
      <c r="I38" s="3"/>
    </row>
    <row r="41" spans="1:9" x14ac:dyDescent="0.2">
      <c r="C41" s="569" t="str">
        <f>IF(D37=0,"You have indicated your agency has NO services funded outside the ASSET process","You have indicated your agency has services funded outside the ASSET process")</f>
        <v>You have indicated your agency has NO services funded outside the ASSET process</v>
      </c>
      <c r="D41" s="569"/>
      <c r="E41" s="569"/>
      <c r="F41" s="569"/>
      <c r="G41" s="569"/>
      <c r="H41" s="569"/>
      <c r="I41" s="569"/>
    </row>
  </sheetData>
  <sheetProtection sheet="1" objects="1" scenarios="1" selectLockedCells="1"/>
  <customSheetViews>
    <customSheetView guid="{24F8A60A-E436-41F4-8B3A-E9289E290C45}" showPageBreaks="1" printArea="1">
      <selection activeCell="B40" sqref="B40"/>
      <pageMargins left="0.75" right="0.75" top="1" bottom="1" header="0.5" footer="0.5"/>
      <printOptions horizontalCentered="1"/>
      <pageSetup scale="90" orientation="portrait" horizontalDpi="4294967295" verticalDpi="4294967295" r:id="rId1"/>
      <headerFooter alignWithMargins="0">
        <oddHeader>&amp;R&amp;"Arial,Bold"&amp;14ABF 4</oddHeader>
      </headerFooter>
    </customSheetView>
  </customSheetViews>
  <mergeCells count="73">
    <mergeCell ref="K3:M5"/>
    <mergeCell ref="K6:M9"/>
    <mergeCell ref="A16:C16"/>
    <mergeCell ref="E16:H16"/>
    <mergeCell ref="A17:C17"/>
    <mergeCell ref="A12:C12"/>
    <mergeCell ref="A4:I4"/>
    <mergeCell ref="A6:C6"/>
    <mergeCell ref="A5:C5"/>
    <mergeCell ref="A11:C11"/>
    <mergeCell ref="E13:H13"/>
    <mergeCell ref="A1:B1"/>
    <mergeCell ref="C1:H1"/>
    <mergeCell ref="E6:H6"/>
    <mergeCell ref="A9:C9"/>
    <mergeCell ref="E9:H9"/>
    <mergeCell ref="C41:I41"/>
    <mergeCell ref="E7:H7"/>
    <mergeCell ref="A8:C8"/>
    <mergeCell ref="A7:C7"/>
    <mergeCell ref="A2:H2"/>
    <mergeCell ref="E8:H8"/>
    <mergeCell ref="E5:H5"/>
    <mergeCell ref="A14:C14"/>
    <mergeCell ref="E14:H14"/>
    <mergeCell ref="A15:C15"/>
    <mergeCell ref="E15:H15"/>
    <mergeCell ref="E11:H11"/>
    <mergeCell ref="A10:C10"/>
    <mergeCell ref="E10:H10"/>
    <mergeCell ref="E12:H12"/>
    <mergeCell ref="A13:C13"/>
    <mergeCell ref="E23:H23"/>
    <mergeCell ref="A25:C25"/>
    <mergeCell ref="E17:H17"/>
    <mergeCell ref="A21:C21"/>
    <mergeCell ref="E21:H21"/>
    <mergeCell ref="A18:C18"/>
    <mergeCell ref="E18:H18"/>
    <mergeCell ref="A19:C19"/>
    <mergeCell ref="E25:H25"/>
    <mergeCell ref="E19:H19"/>
    <mergeCell ref="A38:C38"/>
    <mergeCell ref="A24:C24"/>
    <mergeCell ref="E24:H24"/>
    <mergeCell ref="A20:C20"/>
    <mergeCell ref="E20:H20"/>
    <mergeCell ref="E26:H26"/>
    <mergeCell ref="A27:C27"/>
    <mergeCell ref="E27:H27"/>
    <mergeCell ref="A32:C32"/>
    <mergeCell ref="E37:I37"/>
    <mergeCell ref="A22:C22"/>
    <mergeCell ref="E22:H22"/>
    <mergeCell ref="A23:C23"/>
    <mergeCell ref="A28:C28"/>
    <mergeCell ref="E28:H28"/>
    <mergeCell ref="A29:C29"/>
    <mergeCell ref="E29:H29"/>
    <mergeCell ref="A26:C26"/>
    <mergeCell ref="E32:H32"/>
    <mergeCell ref="A33:C33"/>
    <mergeCell ref="E33:H33"/>
    <mergeCell ref="A30:C30"/>
    <mergeCell ref="E30:H30"/>
    <mergeCell ref="A31:C31"/>
    <mergeCell ref="E31:H31"/>
    <mergeCell ref="A34:C34"/>
    <mergeCell ref="E34:H34"/>
    <mergeCell ref="A35:C35"/>
    <mergeCell ref="E35:H35"/>
    <mergeCell ref="A36:C36"/>
    <mergeCell ref="E36:H36"/>
  </mergeCells>
  <phoneticPr fontId="13" type="noConversion"/>
  <printOptions horizontalCentered="1"/>
  <pageMargins left="0.75" right="0.75" top="1" bottom="1" header="0.5" footer="0.5"/>
  <pageSetup scale="90" orientation="portrait" horizontalDpi="4294967295" verticalDpi="4294967295" r:id="rId2"/>
  <headerFooter alignWithMargins="0">
    <oddHeader>&amp;R&amp;"Arial,Bold"&amp;14ABF 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58"/>
  <sheetViews>
    <sheetView topLeftCell="A5" zoomScaleNormal="100" workbookViewId="0">
      <selection activeCell="L5" sqref="L5"/>
    </sheetView>
  </sheetViews>
  <sheetFormatPr defaultRowHeight="12.75" x14ac:dyDescent="0.2"/>
  <cols>
    <col min="1" max="1" width="5.5703125" style="332" customWidth="1"/>
    <col min="2" max="2" width="12.85546875" style="332" customWidth="1"/>
    <col min="3" max="3" width="19.140625" style="332" customWidth="1"/>
    <col min="4" max="4" width="11.140625" style="332" customWidth="1"/>
    <col min="5" max="5" width="4.28515625" style="332" customWidth="1"/>
    <col min="6" max="7" width="11.140625" style="332" customWidth="1"/>
    <col min="8" max="8" width="4.28515625" style="332" customWidth="1"/>
    <col min="9"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555</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thickBot="1" x14ac:dyDescent="0.25">
      <c r="A14" s="27"/>
      <c r="B14" s="28"/>
      <c r="C14" s="29"/>
      <c r="D14" s="517" t="s">
        <v>604</v>
      </c>
      <c r="E14" s="205" t="s">
        <v>43</v>
      </c>
      <c r="F14" s="518" t="s">
        <v>603</v>
      </c>
      <c r="G14" s="524" t="s">
        <v>604</v>
      </c>
      <c r="H14" s="205" t="s">
        <v>43</v>
      </c>
      <c r="I14" s="518" t="s">
        <v>603</v>
      </c>
      <c r="J14" s="524" t="s">
        <v>42</v>
      </c>
      <c r="K14" s="205" t="s">
        <v>43</v>
      </c>
      <c r="L14" s="523" t="s">
        <v>42</v>
      </c>
      <c r="M14" s="206" t="s">
        <v>43</v>
      </c>
      <c r="O14" s="592"/>
      <c r="P14" s="592"/>
      <c r="Q14" s="592"/>
      <c r="R14" s="592"/>
    </row>
    <row r="15" spans="1:18" x14ac:dyDescent="0.2">
      <c r="A15" s="30">
        <v>1</v>
      </c>
      <c r="B15" s="31" t="s">
        <v>23</v>
      </c>
      <c r="C15" s="319"/>
      <c r="D15" s="255"/>
      <c r="E15" s="225" t="str">
        <f t="shared" ref="E15:E33" si="0">IF(ISERROR(D15/D$35),"N/A",D15/D$35)</f>
        <v>N/A</v>
      </c>
      <c r="F15" s="515"/>
      <c r="G15" s="255"/>
      <c r="H15" s="225" t="str">
        <f t="shared" ref="H15:H33"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1"/>
      <c r="P21" s="441"/>
      <c r="Q21" s="441"/>
      <c r="R21" s="441"/>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5" customHeight="1" thickTop="1" x14ac:dyDescent="0.2">
      <c r="A28" s="33">
        <v>14</v>
      </c>
      <c r="B28" s="647"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si="0"/>
        <v>N/A</v>
      </c>
      <c r="F30" s="534"/>
      <c r="G30" s="222"/>
      <c r="H30" s="519" t="str">
        <f t="shared" si="1"/>
        <v>N/A</v>
      </c>
      <c r="I30" s="534"/>
      <c r="J30" s="222"/>
      <c r="K30" s="227" t="str">
        <f t="shared" ref="K30" si="4">IF(ISERROR(J30/J$35),"N/A",J30/J$35)</f>
        <v>N/A</v>
      </c>
      <c r="L30" s="222"/>
      <c r="M30" s="55" t="str">
        <f t="shared" ref="M30" si="5">IF(ISERROR(L30/$L$35),"N/A",L30/$L$35)</f>
        <v>N/A</v>
      </c>
      <c r="O30" s="541"/>
      <c r="P30" s="541"/>
      <c r="Q30" s="541"/>
      <c r="R30" s="541"/>
    </row>
    <row r="31" spans="1:18" x14ac:dyDescent="0.2">
      <c r="A31" s="39">
        <v>17</v>
      </c>
      <c r="B31" s="649"/>
      <c r="C31" s="321" t="s">
        <v>44</v>
      </c>
      <c r="D31" s="222"/>
      <c r="E31" s="520" t="str">
        <f t="shared" si="0"/>
        <v>N/A</v>
      </c>
      <c r="F31" s="534"/>
      <c r="G31" s="222"/>
      <c r="H31" s="520" t="str">
        <f t="shared" si="1"/>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 t="shared" si="0"/>
        <v>N/A</v>
      </c>
      <c r="F32" s="534"/>
      <c r="G32" s="222"/>
      <c r="H32" s="520" t="str">
        <f t="shared" si="1"/>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 t="shared" si="0"/>
        <v>N/A</v>
      </c>
      <c r="F33" s="534"/>
      <c r="G33" s="222"/>
      <c r="H33" s="520" t="str">
        <f t="shared" si="1"/>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6">SUM(D28:D33)</f>
        <v>0</v>
      </c>
      <c r="E34" s="521">
        <f t="shared" si="6"/>
        <v>0</v>
      </c>
      <c r="F34" s="533">
        <f>SUM(F28:F33)</f>
        <v>0</v>
      </c>
      <c r="G34" s="357">
        <f t="shared" si="6"/>
        <v>0</v>
      </c>
      <c r="H34" s="208">
        <f t="shared" si="6"/>
        <v>0</v>
      </c>
      <c r="I34" s="529">
        <f>SUM(I28:I33)</f>
        <v>0</v>
      </c>
      <c r="J34" s="116">
        <f t="shared" si="6"/>
        <v>0</v>
      </c>
      <c r="K34" s="208">
        <f t="shared" si="6"/>
        <v>0</v>
      </c>
      <c r="L34" s="116">
        <f t="shared" si="6"/>
        <v>0</v>
      </c>
      <c r="M34" s="210">
        <f>SUM(M28:M33)</f>
        <v>0</v>
      </c>
      <c r="O34" s="592" t="s">
        <v>512</v>
      </c>
      <c r="P34" s="592"/>
      <c r="Q34" s="592"/>
      <c r="R34" s="592"/>
    </row>
    <row r="35" spans="1:18" ht="14.25" thickTop="1" thickBot="1" x14ac:dyDescent="0.25">
      <c r="A35" s="43">
        <v>21</v>
      </c>
      <c r="B35" s="44" t="s">
        <v>36</v>
      </c>
      <c r="C35" s="29"/>
      <c r="D35" s="117">
        <f t="shared" ref="D35:M35" si="7">SUM(D15:D27)+D34</f>
        <v>0</v>
      </c>
      <c r="E35" s="209">
        <f t="shared" si="7"/>
        <v>0</v>
      </c>
      <c r="F35" s="522"/>
      <c r="G35" s="117">
        <f>SUM(G15:G27)+G34</f>
        <v>0</v>
      </c>
      <c r="H35" s="209">
        <f t="shared" si="7"/>
        <v>0</v>
      </c>
      <c r="I35" s="522"/>
      <c r="J35" s="117">
        <f t="shared" si="7"/>
        <v>0</v>
      </c>
      <c r="K35" s="209">
        <f t="shared" si="7"/>
        <v>0</v>
      </c>
      <c r="L35" s="117">
        <f t="shared" si="7"/>
        <v>0</v>
      </c>
      <c r="M35" s="211">
        <f t="shared" si="7"/>
        <v>0</v>
      </c>
      <c r="O35" s="592"/>
      <c r="P35" s="592"/>
      <c r="Q35" s="592"/>
      <c r="R35" s="592"/>
    </row>
    <row r="36" spans="1:18" x14ac:dyDescent="0.2">
      <c r="A36" s="4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 t="shared" ref="E38:E58" si="8">IF(ISERROR(D38/D$58),"N/A",D38/D$58)</f>
        <v>N/A</v>
      </c>
      <c r="F38" s="515"/>
      <c r="G38" s="235"/>
      <c r="H38" s="237" t="str">
        <f t="shared" ref="H38:H58" si="9">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 t="shared" si="8"/>
        <v>N/A</v>
      </c>
      <c r="F39" s="515"/>
      <c r="G39" s="230"/>
      <c r="H39" s="226" t="str">
        <f t="shared" si="9"/>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si="8"/>
        <v>N/A</v>
      </c>
      <c r="F40" s="515"/>
      <c r="G40" s="230"/>
      <c r="H40" s="226" t="str">
        <f t="shared" si="9"/>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8"/>
        <v>N/A</v>
      </c>
      <c r="F41" s="515"/>
      <c r="G41" s="230"/>
      <c r="H41" s="226" t="str">
        <f t="shared" si="9"/>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8"/>
        <v>N/A</v>
      </c>
      <c r="F42" s="515"/>
      <c r="G42" s="230"/>
      <c r="H42" s="226" t="str">
        <f t="shared" si="9"/>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8"/>
        <v>N/A</v>
      </c>
      <c r="F43" s="515"/>
      <c r="G43" s="230"/>
      <c r="H43" s="226" t="str">
        <f t="shared" si="9"/>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 t="shared" si="8"/>
        <v>N/A</v>
      </c>
      <c r="F44" s="515"/>
      <c r="G44" s="230"/>
      <c r="H44" s="226" t="str">
        <f t="shared" si="9"/>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8"/>
        <v>N/A</v>
      </c>
      <c r="F45" s="515"/>
      <c r="G45" s="230"/>
      <c r="H45" s="226" t="str">
        <f t="shared" si="9"/>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8"/>
        <v>N/A</v>
      </c>
      <c r="F46" s="515"/>
      <c r="G46" s="230"/>
      <c r="H46" s="226" t="str">
        <f t="shared" si="9"/>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8"/>
        <v>N/A</v>
      </c>
      <c r="F47" s="515"/>
      <c r="G47" s="230"/>
      <c r="H47" s="226" t="str">
        <f t="shared" si="9"/>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8"/>
        <v>N/A</v>
      </c>
      <c r="F48" s="515"/>
      <c r="G48" s="230"/>
      <c r="H48" s="226" t="str">
        <f t="shared" si="9"/>
        <v>N/A</v>
      </c>
      <c r="I48" s="515"/>
      <c r="J48" s="230"/>
      <c r="K48" s="226" t="str">
        <f t="shared" si="10"/>
        <v>N/A</v>
      </c>
      <c r="L48" s="230"/>
      <c r="M48" s="55" t="str">
        <f t="shared" si="11"/>
        <v>N/A</v>
      </c>
    </row>
    <row r="49" spans="1:13" ht="13.5" customHeight="1" x14ac:dyDescent="0.2">
      <c r="A49" s="53">
        <v>33</v>
      </c>
      <c r="B49" s="111" t="s">
        <v>148</v>
      </c>
      <c r="C49" s="233"/>
      <c r="D49" s="230"/>
      <c r="E49" s="226" t="str">
        <f t="shared" si="8"/>
        <v>N/A</v>
      </c>
      <c r="F49" s="515"/>
      <c r="G49" s="230"/>
      <c r="H49" s="226" t="str">
        <f t="shared" si="9"/>
        <v>N/A</v>
      </c>
      <c r="I49" s="515"/>
      <c r="J49" s="230"/>
      <c r="K49" s="226" t="str">
        <f t="shared" si="10"/>
        <v>N/A</v>
      </c>
      <c r="L49" s="230"/>
      <c r="M49" s="55" t="str">
        <f t="shared" si="11"/>
        <v>N/A</v>
      </c>
    </row>
    <row r="50" spans="1:13" ht="13.5" customHeight="1" x14ac:dyDescent="0.2">
      <c r="A50" s="53">
        <v>34</v>
      </c>
      <c r="B50" s="111" t="s">
        <v>144</v>
      </c>
      <c r="C50" s="233"/>
      <c r="D50" s="230"/>
      <c r="E50" s="226" t="str">
        <f t="shared" si="8"/>
        <v>N/A</v>
      </c>
      <c r="F50" s="515"/>
      <c r="G50" s="230"/>
      <c r="H50" s="226" t="str">
        <f t="shared" si="9"/>
        <v>N/A</v>
      </c>
      <c r="I50" s="515"/>
      <c r="J50" s="230"/>
      <c r="K50" s="226" t="str">
        <f t="shared" si="10"/>
        <v>N/A</v>
      </c>
      <c r="L50" s="230"/>
      <c r="M50" s="55" t="str">
        <f t="shared" si="11"/>
        <v>N/A</v>
      </c>
    </row>
    <row r="51" spans="1:13" ht="13.5" customHeight="1" x14ac:dyDescent="0.2">
      <c r="A51" s="53">
        <v>35</v>
      </c>
      <c r="B51" s="111" t="s">
        <v>145</v>
      </c>
      <c r="C51" s="233"/>
      <c r="D51" s="230"/>
      <c r="E51" s="226" t="str">
        <f t="shared" si="8"/>
        <v>N/A</v>
      </c>
      <c r="F51" s="515"/>
      <c r="G51" s="230"/>
      <c r="H51" s="226" t="str">
        <f t="shared" si="9"/>
        <v>N/A</v>
      </c>
      <c r="I51" s="515"/>
      <c r="J51" s="230"/>
      <c r="K51" s="226" t="str">
        <f t="shared" si="10"/>
        <v>N/A</v>
      </c>
      <c r="L51" s="230"/>
      <c r="M51" s="55" t="str">
        <f t="shared" si="11"/>
        <v>N/A</v>
      </c>
    </row>
    <row r="52" spans="1:13" ht="13.5" customHeight="1" x14ac:dyDescent="0.2">
      <c r="A52" s="53">
        <v>36</v>
      </c>
      <c r="B52" s="111" t="s">
        <v>146</v>
      </c>
      <c r="C52" s="233"/>
      <c r="D52" s="230"/>
      <c r="E52" s="226" t="str">
        <f t="shared" si="8"/>
        <v>N/A</v>
      </c>
      <c r="F52" s="515"/>
      <c r="G52" s="230"/>
      <c r="H52" s="226" t="str">
        <f t="shared" si="9"/>
        <v>N/A</v>
      </c>
      <c r="I52" s="515"/>
      <c r="J52" s="230"/>
      <c r="K52" s="226" t="str">
        <f t="shared" si="10"/>
        <v>N/A</v>
      </c>
      <c r="L52" s="230"/>
      <c r="M52" s="55" t="str">
        <f t="shared" si="11"/>
        <v>N/A</v>
      </c>
    </row>
    <row r="53" spans="1:13" ht="13.5" customHeight="1" x14ac:dyDescent="0.2">
      <c r="A53" s="53">
        <v>37</v>
      </c>
      <c r="B53" s="111" t="s">
        <v>538</v>
      </c>
      <c r="C53" s="233"/>
      <c r="D53" s="230"/>
      <c r="E53" s="226" t="str">
        <f t="shared" si="8"/>
        <v>N/A</v>
      </c>
      <c r="F53" s="515"/>
      <c r="G53" s="230"/>
      <c r="H53" s="226" t="str">
        <f t="shared" si="9"/>
        <v>N/A</v>
      </c>
      <c r="I53" s="515"/>
      <c r="J53" s="230"/>
      <c r="K53" s="226" t="str">
        <f t="shared" si="10"/>
        <v>N/A</v>
      </c>
      <c r="L53" s="230"/>
      <c r="M53" s="55" t="str">
        <f t="shared" si="11"/>
        <v>N/A</v>
      </c>
    </row>
    <row r="54" spans="1:13" ht="13.5" customHeight="1" x14ac:dyDescent="0.2">
      <c r="A54" s="53">
        <v>38</v>
      </c>
      <c r="B54" s="54" t="s">
        <v>504</v>
      </c>
      <c r="C54" s="233"/>
      <c r="D54" s="230"/>
      <c r="E54" s="226" t="str">
        <f t="shared" si="8"/>
        <v>N/A</v>
      </c>
      <c r="F54" s="515"/>
      <c r="G54" s="230"/>
      <c r="H54" s="226" t="str">
        <f t="shared" si="9"/>
        <v>N/A</v>
      </c>
      <c r="I54" s="515"/>
      <c r="J54" s="230"/>
      <c r="K54" s="226" t="str">
        <f t="shared" si="10"/>
        <v>N/A</v>
      </c>
      <c r="L54" s="230"/>
      <c r="M54" s="55" t="str">
        <f t="shared" si="11"/>
        <v>N/A</v>
      </c>
    </row>
    <row r="55" spans="1:13" ht="13.5" customHeight="1" x14ac:dyDescent="0.2">
      <c r="A55" s="53">
        <v>39</v>
      </c>
      <c r="B55" s="111" t="s">
        <v>147</v>
      </c>
      <c r="C55" s="233"/>
      <c r="D55" s="230"/>
      <c r="E55" s="226" t="str">
        <f t="shared" si="8"/>
        <v>N/A</v>
      </c>
      <c r="F55" s="515"/>
      <c r="G55" s="230"/>
      <c r="H55" s="226" t="str">
        <f t="shared" si="9"/>
        <v>N/A</v>
      </c>
      <c r="I55" s="515"/>
      <c r="J55" s="230"/>
      <c r="K55" s="226" t="str">
        <f t="shared" si="10"/>
        <v>N/A</v>
      </c>
      <c r="L55" s="230"/>
      <c r="M55" s="55" t="str">
        <f t="shared" si="11"/>
        <v>N/A</v>
      </c>
    </row>
    <row r="56" spans="1:13" ht="13.5" customHeight="1" x14ac:dyDescent="0.2">
      <c r="A56" s="53">
        <v>40</v>
      </c>
      <c r="B56" s="111"/>
      <c r="C56" s="233"/>
      <c r="D56" s="230"/>
      <c r="E56" s="226" t="str">
        <f t="shared" si="8"/>
        <v>N/A</v>
      </c>
      <c r="F56" s="515"/>
      <c r="G56" s="230"/>
      <c r="H56" s="226" t="str">
        <f t="shared" si="9"/>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8"/>
        <v>N/A</v>
      </c>
      <c r="F57" s="515"/>
      <c r="G57" s="231"/>
      <c r="H57" s="324" t="str">
        <f t="shared" si="9"/>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8"/>
        <v>N/A</v>
      </c>
      <c r="F58" s="516"/>
      <c r="G58" s="216">
        <f>SUM(G38:G57)</f>
        <v>0</v>
      </c>
      <c r="H58" s="209" t="str">
        <f t="shared" si="9"/>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2">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2"/>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2"/>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2"/>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2"/>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2"/>
        <v>N/A</v>
      </c>
    </row>
    <row r="67" spans="1:13" ht="12.75" customHeight="1" thickBot="1" x14ac:dyDescent="0.25">
      <c r="A67" s="3"/>
      <c r="B67" s="80" t="s">
        <v>9</v>
      </c>
      <c r="C67" s="81"/>
      <c r="D67" s="82">
        <f t="shared" ref="D67:M67" si="13">SUM(D61:D66)</f>
        <v>0</v>
      </c>
      <c r="E67" s="60">
        <f t="shared" si="13"/>
        <v>0</v>
      </c>
      <c r="F67" s="514"/>
      <c r="G67" s="83">
        <f t="shared" si="13"/>
        <v>0</v>
      </c>
      <c r="H67" s="60">
        <f t="shared" si="13"/>
        <v>0</v>
      </c>
      <c r="I67" s="514"/>
      <c r="J67" s="83">
        <f t="shared" si="13"/>
        <v>0</v>
      </c>
      <c r="K67" s="60">
        <f t="shared" si="13"/>
        <v>0</v>
      </c>
      <c r="L67" s="83">
        <f t="shared" si="13"/>
        <v>0</v>
      </c>
      <c r="M67" s="60">
        <f t="shared" si="13"/>
        <v>0</v>
      </c>
    </row>
    <row r="68" spans="1:13" x14ac:dyDescent="0.2">
      <c r="A68" s="3"/>
      <c r="B68" s="84"/>
      <c r="C68" s="3"/>
      <c r="D68" s="3"/>
      <c r="E68" s="3"/>
      <c r="F68" s="3"/>
      <c r="G68" s="3"/>
      <c r="H68" s="3"/>
      <c r="I68" s="3"/>
      <c r="J68" s="3"/>
      <c r="K68" s="3"/>
      <c r="L68" s="3"/>
      <c r="M68" s="3"/>
    </row>
    <row r="69" spans="1:13" ht="16.5" thickBot="1" x14ac:dyDescent="0.3">
      <c r="A69" s="50" t="s">
        <v>46</v>
      </c>
      <c r="B69" s="3"/>
      <c r="C69" s="3"/>
      <c r="D69" s="3"/>
      <c r="E69" s="3"/>
      <c r="F69" s="3"/>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protectedRanges>
    <protectedRange sqref="F28:F33" name="Range1"/>
  </protectedRanges>
  <sortState ref="A83:E157">
    <sortCondition ref="A83:A157"/>
  </sortState>
  <dataConsolidate/>
  <customSheetViews>
    <customSheetView guid="{24F8A60A-E436-41F4-8B3A-E9289E290C45}" showPageBreaks="1" fitToPage="1" printArea="1" hiddenRows="1" topLeftCell="A59">
      <selection activeCell="K72" sqref="A1:K72"/>
      <pageMargins left="0.75" right="0.75" top="0.5" bottom="0.5" header="0.5" footer="0.5"/>
      <pageSetup orientation="portrait" horizontalDpi="4294967295" verticalDpi="4294967295" r:id="rId1"/>
      <headerFooter alignWithMargins="0"/>
    </customSheetView>
  </customSheetViews>
  <mergeCells count="22">
    <mergeCell ref="L1:M1"/>
    <mergeCell ref="A2:M2"/>
    <mergeCell ref="A1:G1"/>
    <mergeCell ref="C6:K6"/>
    <mergeCell ref="O8:R9"/>
    <mergeCell ref="O3:R7"/>
    <mergeCell ref="A3:M3"/>
    <mergeCell ref="B28:B33"/>
    <mergeCell ref="O11:R20"/>
    <mergeCell ref="A10:C11"/>
    <mergeCell ref="J12:K12"/>
    <mergeCell ref="D12:I12"/>
    <mergeCell ref="D13:F13"/>
    <mergeCell ref="G13:I13"/>
    <mergeCell ref="O46:R47"/>
    <mergeCell ref="L13:M13"/>
    <mergeCell ref="J13:K13"/>
    <mergeCell ref="O29:R32"/>
    <mergeCell ref="L12:M12"/>
    <mergeCell ref="O22:R25"/>
    <mergeCell ref="O34:R41"/>
    <mergeCell ref="O42:R45"/>
  </mergeCells>
  <phoneticPr fontId="13" type="noConversion"/>
  <conditionalFormatting sqref="D76:D79">
    <cfRule type="containsText" dxfId="83" priority="1" stopIfTrue="1" operator="containsText" text="Error">
      <formula>NOT(ISERROR(SEARCH("Error",D76)))</formula>
    </cfRule>
    <cfRule type="containsText" dxfId="82" priority="2" stopIfTrue="1" operator="containsText" text="O.K.">
      <formula>NOT(ISERROR(SEARCH("O.K.",D76)))</formula>
    </cfRule>
  </conditionalFormatting>
  <dataValidations xWindow="372" yWindow="324"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type="list" allowBlank="1" showInputMessage="1" prompt="Select the Service Code. Other fields will populate automatically. To find the appropriate Service Code, see pages 30-40 of the ASSET Reference Manual." sqref="L5">
      <formula1>$A$82:$A$131</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s>
  <pageMargins left="0.75" right="0.75" top="0.5" bottom="0.5" header="0.5" footer="0.5"/>
  <pageSetup scale="74" orientation="portrait" horizontalDpi="4294967295" verticalDpi="4294967295"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7"/>
  <sheetViews>
    <sheetView zoomScaleNormal="100" workbookViewId="0">
      <selection activeCell="F5" sqref="F5"/>
    </sheetView>
  </sheetViews>
  <sheetFormatPr defaultRowHeight="12.75" x14ac:dyDescent="0.2"/>
  <cols>
    <col min="1" max="6" width="16.42578125" style="352" customWidth="1"/>
    <col min="7" max="7" width="5.5703125" style="337" customWidth="1"/>
    <col min="8" max="16384" width="9.140625" style="337"/>
  </cols>
  <sheetData>
    <row r="1" spans="1:12" ht="18" x14ac:dyDescent="0.25">
      <c r="A1" s="433" t="s">
        <v>124</v>
      </c>
      <c r="B1" s="667" t="s">
        <v>110</v>
      </c>
      <c r="C1" s="667"/>
      <c r="D1" s="667"/>
      <c r="E1" s="667"/>
      <c r="F1" s="667"/>
    </row>
    <row r="2" spans="1:12" x14ac:dyDescent="0.2">
      <c r="A2" s="669" t="s">
        <v>537</v>
      </c>
      <c r="B2" s="669"/>
      <c r="C2" s="669"/>
      <c r="D2" s="669"/>
      <c r="E2" s="669"/>
      <c r="F2" s="669"/>
      <c r="H2" s="343" t="s">
        <v>349</v>
      </c>
      <c r="I2" s="344"/>
      <c r="J2" s="344"/>
      <c r="K2" s="344"/>
      <c r="L2" s="344"/>
    </row>
    <row r="3" spans="1:12" ht="15.75" customHeight="1" x14ac:dyDescent="0.25">
      <c r="A3" s="434" t="s">
        <v>111</v>
      </c>
      <c r="B3" s="435" t="str">
        <f>'ABF 1 (cover)'!$C$5</f>
        <v>Select From List on ABF 1</v>
      </c>
      <c r="C3" s="436"/>
      <c r="D3" s="437" t="s">
        <v>112</v>
      </c>
      <c r="E3" s="671">
        <f>'ABF 5 (col 9)'!C6</f>
        <v>0</v>
      </c>
      <c r="F3" s="671"/>
      <c r="H3" s="666" t="s">
        <v>350</v>
      </c>
      <c r="I3" s="666"/>
      <c r="J3" s="666"/>
      <c r="K3" s="666"/>
      <c r="L3" s="666"/>
    </row>
    <row r="4" spans="1:12" x14ac:dyDescent="0.2">
      <c r="A4" s="125"/>
      <c r="B4" s="123"/>
      <c r="C4" s="166"/>
      <c r="D4" s="125"/>
      <c r="E4" s="668"/>
      <c r="F4" s="668"/>
      <c r="H4" s="666"/>
      <c r="I4" s="666"/>
      <c r="J4" s="666"/>
      <c r="K4" s="666"/>
      <c r="L4" s="666"/>
    </row>
    <row r="5" spans="1:12" ht="12.75" customHeight="1" x14ac:dyDescent="0.2">
      <c r="A5" s="125"/>
      <c r="B5" s="123"/>
      <c r="C5" s="166"/>
      <c r="D5" s="125"/>
      <c r="E5" s="438" t="s">
        <v>326</v>
      </c>
      <c r="F5" s="429" t="s">
        <v>183</v>
      </c>
      <c r="H5" s="666"/>
      <c r="I5" s="666"/>
      <c r="J5" s="666"/>
      <c r="K5" s="666"/>
      <c r="L5" s="666"/>
    </row>
    <row r="6" spans="1:12" ht="28.5" customHeight="1" x14ac:dyDescent="0.2">
      <c r="A6" s="672" t="s">
        <v>596</v>
      </c>
      <c r="B6" s="672"/>
      <c r="C6" s="672"/>
      <c r="D6" s="672"/>
      <c r="E6" s="672"/>
      <c r="F6" s="672"/>
      <c r="G6" s="338"/>
      <c r="H6" s="666"/>
      <c r="I6" s="666"/>
      <c r="J6" s="666"/>
      <c r="K6" s="666"/>
      <c r="L6" s="666"/>
    </row>
    <row r="7" spans="1:12" ht="78" customHeight="1" x14ac:dyDescent="0.2">
      <c r="A7" s="673"/>
      <c r="B7" s="674"/>
      <c r="C7" s="674"/>
      <c r="D7" s="674"/>
      <c r="E7" s="674"/>
      <c r="F7" s="675"/>
      <c r="H7" s="677" t="s">
        <v>585</v>
      </c>
      <c r="I7" s="677"/>
      <c r="J7" s="677"/>
      <c r="K7" s="677"/>
      <c r="L7" s="677"/>
    </row>
    <row r="8" spans="1:12" ht="20.25" customHeight="1" x14ac:dyDescent="0.2">
      <c r="A8" s="439" t="s">
        <v>582</v>
      </c>
      <c r="B8" s="119"/>
      <c r="C8" s="119"/>
      <c r="D8" s="119"/>
      <c r="E8" s="123"/>
      <c r="F8" s="123"/>
      <c r="H8" s="430"/>
      <c r="I8" s="430"/>
      <c r="J8" s="430"/>
      <c r="K8" s="430"/>
      <c r="L8" s="344"/>
    </row>
    <row r="9" spans="1:12" ht="87" customHeight="1" x14ac:dyDescent="0.2">
      <c r="A9" s="673"/>
      <c r="B9" s="674"/>
      <c r="C9" s="674"/>
      <c r="D9" s="674"/>
      <c r="E9" s="674"/>
      <c r="F9" s="675"/>
      <c r="H9" s="676" t="s">
        <v>587</v>
      </c>
      <c r="I9" s="676"/>
      <c r="J9" s="676"/>
      <c r="K9" s="676"/>
      <c r="L9" s="676"/>
    </row>
    <row r="10" spans="1:12" ht="31.5" customHeight="1" x14ac:dyDescent="0.2">
      <c r="A10" s="670" t="s">
        <v>583</v>
      </c>
      <c r="B10" s="670"/>
      <c r="C10" s="670"/>
      <c r="D10" s="670"/>
      <c r="E10" s="670"/>
      <c r="F10" s="670"/>
      <c r="H10" s="431"/>
      <c r="I10" s="431"/>
      <c r="J10" s="431"/>
      <c r="K10" s="431"/>
      <c r="L10" s="344"/>
    </row>
    <row r="11" spans="1:12" ht="86.25" customHeight="1" x14ac:dyDescent="0.2">
      <c r="A11" s="673"/>
      <c r="B11" s="674"/>
      <c r="C11" s="674"/>
      <c r="D11" s="674"/>
      <c r="E11" s="674"/>
      <c r="F11" s="675"/>
      <c r="H11" s="676" t="s">
        <v>586</v>
      </c>
      <c r="I11" s="676"/>
      <c r="J11" s="676"/>
      <c r="K11" s="676"/>
      <c r="L11" s="676"/>
    </row>
    <row r="12" spans="1:12" ht="45" customHeight="1" x14ac:dyDescent="0.2">
      <c r="A12" s="670" t="s">
        <v>584</v>
      </c>
      <c r="B12" s="670"/>
      <c r="C12" s="670"/>
      <c r="D12" s="670"/>
      <c r="E12" s="670"/>
      <c r="F12" s="670"/>
      <c r="H12" s="344"/>
      <c r="I12" s="425"/>
      <c r="J12" s="425"/>
      <c r="K12" s="425"/>
      <c r="L12" s="344"/>
    </row>
    <row r="13" spans="1:12" ht="86.25" customHeight="1" x14ac:dyDescent="0.2">
      <c r="A13" s="673"/>
      <c r="B13" s="674"/>
      <c r="C13" s="674"/>
      <c r="D13" s="674"/>
      <c r="E13" s="674"/>
      <c r="F13" s="675"/>
      <c r="H13" s="676" t="s">
        <v>588</v>
      </c>
      <c r="I13" s="676"/>
      <c r="J13" s="676"/>
      <c r="K13" s="676"/>
      <c r="L13" s="676"/>
    </row>
    <row r="14" spans="1:12" ht="20.25" customHeight="1" x14ac:dyDescent="0.2">
      <c r="A14" s="670" t="s">
        <v>580</v>
      </c>
      <c r="B14" s="670"/>
      <c r="C14" s="670"/>
      <c r="D14" s="670"/>
      <c r="E14" s="670"/>
      <c r="F14" s="670"/>
      <c r="H14" s="503"/>
      <c r="I14" s="504"/>
      <c r="J14" s="504"/>
      <c r="K14" s="504"/>
      <c r="L14" s="344"/>
    </row>
    <row r="15" spans="1:12" ht="98.25" customHeight="1" x14ac:dyDescent="0.2">
      <c r="A15" s="673"/>
      <c r="B15" s="674"/>
      <c r="C15" s="674"/>
      <c r="D15" s="674"/>
      <c r="E15" s="674"/>
      <c r="F15" s="675"/>
      <c r="H15" s="676" t="s">
        <v>589</v>
      </c>
      <c r="I15" s="676"/>
      <c r="J15" s="676"/>
      <c r="K15" s="676"/>
      <c r="L15" s="676"/>
    </row>
    <row r="16" spans="1:12" ht="33.75" customHeight="1" x14ac:dyDescent="0.2">
      <c r="A16" s="670" t="s">
        <v>581</v>
      </c>
      <c r="B16" s="670"/>
      <c r="C16" s="670"/>
      <c r="D16" s="670"/>
      <c r="E16" s="670"/>
      <c r="F16" s="670"/>
      <c r="H16" s="507"/>
      <c r="I16" s="507"/>
      <c r="J16" s="507"/>
      <c r="K16" s="507"/>
      <c r="L16" s="344"/>
    </row>
    <row r="17" spans="1:11" ht="81.75" customHeight="1" x14ac:dyDescent="0.2">
      <c r="A17" s="673"/>
      <c r="B17" s="674"/>
      <c r="C17" s="674"/>
      <c r="D17" s="674"/>
      <c r="E17" s="674"/>
      <c r="F17" s="675"/>
      <c r="H17" s="432"/>
      <c r="I17" s="432"/>
      <c r="J17" s="432"/>
      <c r="K17" s="432"/>
    </row>
    <row r="18" spans="1:11" x14ac:dyDescent="0.2">
      <c r="A18" s="168"/>
      <c r="B18" s="123"/>
      <c r="C18" s="123"/>
      <c r="D18" s="168"/>
      <c r="E18" s="123"/>
      <c r="F18" s="123"/>
      <c r="H18" s="432"/>
      <c r="I18" s="432"/>
      <c r="J18" s="432"/>
      <c r="K18" s="432"/>
    </row>
    <row r="19" spans="1:11" x14ac:dyDescent="0.2">
      <c r="H19" s="432"/>
      <c r="I19" s="432"/>
      <c r="J19" s="432"/>
      <c r="K19" s="432"/>
    </row>
    <row r="20" spans="1:11" x14ac:dyDescent="0.2">
      <c r="C20" s="125"/>
      <c r="D20" s="359" t="s">
        <v>595</v>
      </c>
      <c r="E20" s="119" t="str">
        <f>IF(ISNA(E3),"O.K.",IF(ISBLANK(A7),"Error","O.K."))</f>
        <v>Error</v>
      </c>
      <c r="H20" s="432"/>
      <c r="I20" s="432"/>
      <c r="J20" s="432"/>
      <c r="K20" s="432"/>
    </row>
    <row r="21" spans="1:11" x14ac:dyDescent="0.2">
      <c r="C21" s="125"/>
      <c r="D21" s="359" t="s">
        <v>590</v>
      </c>
      <c r="E21" s="119" t="str">
        <f>IF(ISNA(E3),"O.K.",IF(ISBLANK(A9),"Error","O.K."))</f>
        <v>Error</v>
      </c>
    </row>
    <row r="22" spans="1:11" x14ac:dyDescent="0.2">
      <c r="C22" s="125"/>
      <c r="D22" s="359" t="s">
        <v>591</v>
      </c>
      <c r="E22" s="119" t="str">
        <f>IF(ISNA(E3),"O.K.",IF(ISBLANK(A11),"Error","O.K."))</f>
        <v>Error</v>
      </c>
    </row>
    <row r="23" spans="1:11" x14ac:dyDescent="0.2">
      <c r="C23" s="125"/>
      <c r="D23" s="359" t="s">
        <v>592</v>
      </c>
      <c r="E23" s="119" t="str">
        <f>IF(ISNA(E3),"O.K.",IF(ISBLANK(A13),"Error","O.K."))</f>
        <v>Error</v>
      </c>
    </row>
    <row r="24" spans="1:11" x14ac:dyDescent="0.2">
      <c r="C24" s="125"/>
      <c r="D24" s="359" t="s">
        <v>593</v>
      </c>
      <c r="E24" s="119" t="str">
        <f>IF(ISNA(E3),"O.K.",IF(ISBLANK(A15),"Error","O.K."))</f>
        <v>Error</v>
      </c>
    </row>
    <row r="25" spans="1:11" x14ac:dyDescent="0.2">
      <c r="C25" s="125"/>
      <c r="D25" s="359" t="s">
        <v>594</v>
      </c>
      <c r="E25" s="119" t="str">
        <f>IF(ISNA(E3),"O.K.",IF(ISBLANK(A17),"Error","O.K."))</f>
        <v>Error</v>
      </c>
    </row>
    <row r="26" spans="1:11" x14ac:dyDescent="0.2">
      <c r="B26" s="440" t="s">
        <v>170</v>
      </c>
    </row>
    <row r="27" spans="1:11" x14ac:dyDescent="0.2">
      <c r="B27" s="440" t="s">
        <v>177</v>
      </c>
    </row>
    <row r="28" spans="1:11" x14ac:dyDescent="0.2">
      <c r="B28" s="440" t="s">
        <v>178</v>
      </c>
    </row>
    <row r="29" spans="1:11" x14ac:dyDescent="0.2">
      <c r="B29" s="440" t="s">
        <v>179</v>
      </c>
    </row>
    <row r="30" spans="1:11" x14ac:dyDescent="0.2">
      <c r="B30" s="440" t="s">
        <v>180</v>
      </c>
    </row>
    <row r="31" spans="1:11" x14ac:dyDescent="0.2">
      <c r="B31" s="440" t="s">
        <v>181</v>
      </c>
    </row>
    <row r="32" spans="1:11" x14ac:dyDescent="0.2">
      <c r="B32" s="440" t="s">
        <v>182</v>
      </c>
    </row>
    <row r="33" spans="2:2" x14ac:dyDescent="0.2">
      <c r="B33" s="440" t="s">
        <v>183</v>
      </c>
    </row>
    <row r="34" spans="2:2" x14ac:dyDescent="0.2">
      <c r="B34" s="440" t="s">
        <v>184</v>
      </c>
    </row>
    <row r="35" spans="2:2" x14ac:dyDescent="0.2">
      <c r="B35" s="440" t="s">
        <v>185</v>
      </c>
    </row>
    <row r="36" spans="2:2" x14ac:dyDescent="0.2">
      <c r="B36" s="440" t="s">
        <v>186</v>
      </c>
    </row>
    <row r="37" spans="2:2" x14ac:dyDescent="0.2">
      <c r="B37" s="440" t="s">
        <v>187</v>
      </c>
    </row>
    <row r="38" spans="2:2" x14ac:dyDescent="0.2">
      <c r="B38" s="440" t="s">
        <v>188</v>
      </c>
    </row>
    <row r="39" spans="2:2" x14ac:dyDescent="0.2">
      <c r="B39" s="440" t="s">
        <v>189</v>
      </c>
    </row>
    <row r="40" spans="2:2" x14ac:dyDescent="0.2">
      <c r="B40" s="440" t="s">
        <v>190</v>
      </c>
    </row>
    <row r="41" spans="2:2" x14ac:dyDescent="0.2">
      <c r="B41" s="440" t="s">
        <v>191</v>
      </c>
    </row>
    <row r="42" spans="2:2" x14ac:dyDescent="0.2">
      <c r="B42" s="440" t="s">
        <v>192</v>
      </c>
    </row>
    <row r="43" spans="2:2" x14ac:dyDescent="0.2">
      <c r="B43" s="440" t="s">
        <v>193</v>
      </c>
    </row>
    <row r="44" spans="2:2" x14ac:dyDescent="0.2">
      <c r="B44" s="440" t="s">
        <v>194</v>
      </c>
    </row>
    <row r="45" spans="2:2" x14ac:dyDescent="0.2">
      <c r="B45" s="440" t="s">
        <v>195</v>
      </c>
    </row>
    <row r="46" spans="2:2" x14ac:dyDescent="0.2">
      <c r="B46" s="440" t="s">
        <v>196</v>
      </c>
    </row>
    <row r="47" spans="2:2" x14ac:dyDescent="0.2">
      <c r="B47" s="440" t="s">
        <v>197</v>
      </c>
    </row>
    <row r="48" spans="2:2" x14ac:dyDescent="0.2">
      <c r="B48" s="440" t="s">
        <v>198</v>
      </c>
    </row>
    <row r="49" spans="2:2" x14ac:dyDescent="0.2">
      <c r="B49" s="440" t="s">
        <v>199</v>
      </c>
    </row>
    <row r="50" spans="2:2" x14ac:dyDescent="0.2">
      <c r="B50" s="440" t="s">
        <v>200</v>
      </c>
    </row>
    <row r="51" spans="2:2" x14ac:dyDescent="0.2">
      <c r="B51" s="440" t="s">
        <v>201</v>
      </c>
    </row>
    <row r="52" spans="2:2" x14ac:dyDescent="0.2">
      <c r="B52" s="440" t="s">
        <v>202</v>
      </c>
    </row>
    <row r="53" spans="2:2" x14ac:dyDescent="0.2">
      <c r="B53" s="440" t="s">
        <v>203</v>
      </c>
    </row>
    <row r="54" spans="2:2" x14ac:dyDescent="0.2">
      <c r="B54" s="440" t="s">
        <v>204</v>
      </c>
    </row>
    <row r="55" spans="2:2" x14ac:dyDescent="0.2">
      <c r="B55" s="440" t="s">
        <v>205</v>
      </c>
    </row>
    <row r="56" spans="2:2" x14ac:dyDescent="0.2">
      <c r="B56" s="440" t="s">
        <v>206</v>
      </c>
    </row>
    <row r="57" spans="2:2" x14ac:dyDescent="0.2">
      <c r="B57" s="440" t="s">
        <v>207</v>
      </c>
    </row>
  </sheetData>
  <sheetProtection sheet="1" objects="1" scenarios="1" selectLockedCells="1"/>
  <customSheetViews>
    <customSheetView guid="{24F8A60A-E436-41F4-8B3A-E9289E290C45}">
      <selection activeCell="G6" sqref="G6"/>
      <pageMargins left="0.25" right="0.25" top="0.75" bottom="0.75" header="0.5" footer="0.5"/>
      <pageSetup scale="95" orientation="landscape" horizontalDpi="4294967295" verticalDpi="4294967295" r:id="rId1"/>
      <headerFooter alignWithMargins="0"/>
    </customSheetView>
  </customSheetViews>
  <mergeCells count="21">
    <mergeCell ref="H15:L15"/>
    <mergeCell ref="A17:F17"/>
    <mergeCell ref="H7:L7"/>
    <mergeCell ref="H9:L9"/>
    <mergeCell ref="H11:L11"/>
    <mergeCell ref="H13:L13"/>
    <mergeCell ref="A9:F9"/>
    <mergeCell ref="A16:F16"/>
    <mergeCell ref="A13:F13"/>
    <mergeCell ref="A14:F14"/>
    <mergeCell ref="A15:F15"/>
    <mergeCell ref="A12:F12"/>
    <mergeCell ref="A11:F11"/>
    <mergeCell ref="H3:L6"/>
    <mergeCell ref="B1:F1"/>
    <mergeCell ref="E4:F4"/>
    <mergeCell ref="A2:F2"/>
    <mergeCell ref="A10:F10"/>
    <mergeCell ref="E3:F3"/>
    <mergeCell ref="A6:F6"/>
    <mergeCell ref="A7:F7"/>
  </mergeCells>
  <phoneticPr fontId="0" type="noConversion"/>
  <conditionalFormatting sqref="E20:E25">
    <cfRule type="containsText" dxfId="81" priority="1" stopIfTrue="1" operator="containsText" text="Error">
      <formula>NOT(ISERROR(SEARCH("Error",E20)))</formula>
    </cfRule>
    <cfRule type="containsText" dxfId="80" priority="2" stopIfTrue="1" operator="containsText" text="O.K.">
      <formula>NOT(ISERROR(SEARCH("O.K.",E20)))</formula>
    </cfRule>
  </conditionalFormatting>
  <dataValidations xWindow="470" yWindow="371" count="1">
    <dataValidation type="list" allowBlank="1" showInputMessage="1" showErrorMessage="1" prompt="This should be the most recent full year in which the program was conducted." sqref="F5">
      <formula1>$B$26:$B$57</formula1>
    </dataValidation>
  </dataValidations>
  <pageMargins left="0.7" right="0.7" top="0.75" bottom="0.75" header="0.3" footer="0.3"/>
  <pageSetup scale="91"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58"/>
  <sheetViews>
    <sheetView zoomScaleNormal="100" workbookViewId="0">
      <selection activeCell="L5" sqref="L5"/>
    </sheetView>
  </sheetViews>
  <sheetFormatPr defaultRowHeight="12.75" x14ac:dyDescent="0.2"/>
  <cols>
    <col min="1" max="1" width="5.5703125" style="332" customWidth="1"/>
    <col min="2" max="2" width="12.85546875" style="332" customWidth="1"/>
    <col min="3" max="3" width="19.140625" style="332" customWidth="1"/>
    <col min="4" max="4" width="11.140625" style="332" customWidth="1"/>
    <col min="5" max="5" width="4.28515625" style="332" customWidth="1"/>
    <col min="6" max="6" width="11.5703125" style="332" customWidth="1"/>
    <col min="7" max="7" width="11.140625" style="332" customWidth="1"/>
    <col min="8" max="8" width="4.28515625" style="332" customWidth="1"/>
    <col min="9" max="9" width="11.5703125" style="332" customWidth="1"/>
    <col min="10" max="10" width="11.140625" style="332" customWidth="1"/>
    <col min="11" max="11" width="4.28515625" style="332" customWidth="1"/>
    <col min="12" max="12" width="11.140625" style="332" customWidth="1"/>
    <col min="13" max="13" width="4.28515625" style="332" customWidth="1"/>
    <col min="14" max="16" width="9.140625" style="332"/>
    <col min="17" max="17" width="4.5703125" style="332" bestFit="1" customWidth="1"/>
    <col min="18" max="18" width="14" style="332" bestFit="1" customWidth="1"/>
    <col min="19" max="19" width="23.7109375" style="332" bestFit="1" customWidth="1"/>
    <col min="20" max="20" width="57.42578125" style="332" bestFit="1" customWidth="1"/>
    <col min="21" max="21" width="14.140625" style="332" bestFit="1" customWidth="1"/>
    <col min="22" max="16384" width="9.140625" style="332"/>
  </cols>
  <sheetData>
    <row r="1" spans="1:18" ht="18" x14ac:dyDescent="0.25">
      <c r="A1" s="661" t="str">
        <f>'ABF 1 (cover)'!$C$5</f>
        <v>Select From List on ABF 1</v>
      </c>
      <c r="B1" s="661"/>
      <c r="C1" s="661"/>
      <c r="D1" s="661"/>
      <c r="E1" s="661"/>
      <c r="F1" s="661"/>
      <c r="G1" s="661"/>
      <c r="H1" s="91"/>
      <c r="I1" s="91"/>
      <c r="J1" s="91"/>
      <c r="K1" s="91"/>
      <c r="L1" s="659" t="s">
        <v>125</v>
      </c>
      <c r="M1" s="659"/>
    </row>
    <row r="2" spans="1:18" ht="21.75" customHeight="1" x14ac:dyDescent="0.25">
      <c r="A2" s="660" t="s">
        <v>37</v>
      </c>
      <c r="B2" s="569"/>
      <c r="C2" s="569"/>
      <c r="D2" s="569"/>
      <c r="E2" s="569"/>
      <c r="F2" s="569"/>
      <c r="G2" s="569"/>
      <c r="H2" s="569"/>
      <c r="I2" s="569"/>
      <c r="J2" s="569"/>
      <c r="K2" s="569"/>
      <c r="L2" s="569"/>
      <c r="M2" s="569"/>
      <c r="O2" s="340" t="s">
        <v>344</v>
      </c>
      <c r="P2" s="309"/>
      <c r="Q2" s="309"/>
      <c r="R2" s="309"/>
    </row>
    <row r="3" spans="1:18" x14ac:dyDescent="0.2">
      <c r="A3" s="665" t="s">
        <v>38</v>
      </c>
      <c r="B3" s="569"/>
      <c r="C3" s="569"/>
      <c r="D3" s="569"/>
      <c r="E3" s="569"/>
      <c r="F3" s="569"/>
      <c r="G3" s="569"/>
      <c r="H3" s="569"/>
      <c r="I3" s="569"/>
      <c r="J3" s="569"/>
      <c r="K3" s="569"/>
      <c r="L3" s="569"/>
      <c r="M3" s="569"/>
      <c r="O3" s="592" t="s">
        <v>345</v>
      </c>
      <c r="P3" s="592"/>
      <c r="Q3" s="592"/>
      <c r="R3" s="592"/>
    </row>
    <row r="4" spans="1:18" x14ac:dyDescent="0.2">
      <c r="A4" s="3"/>
      <c r="B4" s="3"/>
      <c r="C4" s="3"/>
      <c r="D4" s="3"/>
      <c r="E4" s="3"/>
      <c r="F4" s="3"/>
      <c r="G4" s="3"/>
      <c r="H4" s="3"/>
      <c r="I4" s="3"/>
      <c r="J4" s="3"/>
      <c r="K4" s="3"/>
      <c r="L4" s="3"/>
      <c r="M4" s="3"/>
      <c r="O4" s="592"/>
      <c r="P4" s="592"/>
      <c r="Q4" s="592"/>
      <c r="R4" s="592"/>
    </row>
    <row r="5" spans="1:18" x14ac:dyDescent="0.2">
      <c r="A5" s="92" t="s">
        <v>50</v>
      </c>
      <c r="B5" s="3"/>
      <c r="C5" s="93" t="e">
        <f>VLOOKUP(L5,A83:E131,4)</f>
        <v>#N/A</v>
      </c>
      <c r="D5" s="3"/>
      <c r="E5" s="3"/>
      <c r="F5" s="3"/>
      <c r="G5" s="3"/>
      <c r="H5" s="92"/>
      <c r="I5" s="92"/>
      <c r="J5" s="3"/>
      <c r="K5" s="96" t="s">
        <v>327</v>
      </c>
      <c r="L5" s="536"/>
      <c r="M5" s="3"/>
      <c r="O5" s="592"/>
      <c r="P5" s="592"/>
      <c r="Q5" s="592"/>
      <c r="R5" s="592"/>
    </row>
    <row r="6" spans="1:18" x14ac:dyDescent="0.2">
      <c r="A6" s="92" t="s">
        <v>51</v>
      </c>
      <c r="B6" s="3"/>
      <c r="C6" s="662"/>
      <c r="D6" s="663"/>
      <c r="E6" s="663"/>
      <c r="F6" s="663"/>
      <c r="G6" s="663"/>
      <c r="H6" s="663"/>
      <c r="I6" s="663"/>
      <c r="J6" s="663"/>
      <c r="K6" s="664"/>
      <c r="L6" s="3"/>
      <c r="M6" s="3"/>
      <c r="O6" s="592"/>
      <c r="P6" s="592"/>
      <c r="Q6" s="592"/>
      <c r="R6" s="592"/>
    </row>
    <row r="7" spans="1:18" x14ac:dyDescent="0.2">
      <c r="A7" s="92" t="s">
        <v>52</v>
      </c>
      <c r="B7" s="3"/>
      <c r="C7" s="3"/>
      <c r="D7" s="93" t="e">
        <f>VLOOKUP(L5,A83:E131,5)</f>
        <v>#N/A</v>
      </c>
      <c r="E7" s="3"/>
      <c r="F7" s="3"/>
      <c r="G7" s="3"/>
      <c r="H7" s="3"/>
      <c r="I7" s="3"/>
      <c r="J7" s="3"/>
      <c r="K7" s="3"/>
      <c r="L7" s="3"/>
      <c r="M7" s="3"/>
      <c r="O7" s="592"/>
      <c r="P7" s="592"/>
      <c r="Q7" s="592"/>
      <c r="R7" s="592"/>
    </row>
    <row r="8" spans="1:18" ht="12.75" customHeight="1" x14ac:dyDescent="0.2">
      <c r="A8" s="92" t="s">
        <v>361</v>
      </c>
      <c r="B8" s="3"/>
      <c r="C8" s="3"/>
      <c r="D8" s="92"/>
      <c r="E8" s="3"/>
      <c r="F8" s="3"/>
      <c r="G8" s="3"/>
      <c r="H8" s="3"/>
      <c r="I8" s="3"/>
      <c r="J8" s="3"/>
      <c r="K8" s="3"/>
      <c r="L8" s="3"/>
      <c r="M8" s="202"/>
      <c r="O8" s="592" t="s">
        <v>564</v>
      </c>
      <c r="P8" s="592"/>
      <c r="Q8" s="592"/>
      <c r="R8" s="592"/>
    </row>
    <row r="9" spans="1:18" ht="13.5" customHeight="1" x14ac:dyDescent="0.25">
      <c r="A9" s="3"/>
      <c r="B9" s="3"/>
      <c r="C9" s="3"/>
      <c r="D9" s="94"/>
      <c r="E9" s="94"/>
      <c r="F9" s="94"/>
      <c r="G9" s="16"/>
      <c r="H9" s="17"/>
      <c r="I9" s="17"/>
      <c r="J9" s="17"/>
      <c r="K9" s="17"/>
      <c r="L9" s="201" t="s">
        <v>215</v>
      </c>
      <c r="M9" s="204"/>
      <c r="N9" s="335"/>
      <c r="O9" s="592"/>
      <c r="P9" s="592"/>
      <c r="Q9" s="592"/>
      <c r="R9" s="592"/>
    </row>
    <row r="10" spans="1:18" ht="13.5" customHeight="1" x14ac:dyDescent="0.25">
      <c r="A10" s="590" t="s">
        <v>39</v>
      </c>
      <c r="B10" s="590"/>
      <c r="C10" s="590"/>
      <c r="D10" s="16"/>
      <c r="E10" s="20"/>
      <c r="F10" s="20"/>
      <c r="G10" s="20"/>
      <c r="H10" s="20"/>
      <c r="I10" s="20"/>
      <c r="J10" s="20"/>
      <c r="K10" s="20"/>
      <c r="L10" s="201" t="s">
        <v>214</v>
      </c>
      <c r="M10" s="203"/>
      <c r="O10" s="341"/>
      <c r="P10" s="341"/>
      <c r="Q10" s="341"/>
      <c r="R10" s="341"/>
    </row>
    <row r="11" spans="1:18" ht="4.5" customHeight="1" thickBot="1" x14ac:dyDescent="0.3">
      <c r="A11" s="651"/>
      <c r="B11" s="651"/>
      <c r="C11" s="651"/>
      <c r="D11" s="16"/>
      <c r="E11" s="18"/>
      <c r="F11" s="18"/>
      <c r="G11" s="18"/>
      <c r="H11" s="18"/>
      <c r="I11" s="18"/>
      <c r="J11" s="18"/>
      <c r="K11" s="18"/>
      <c r="L11" s="19"/>
      <c r="M11" s="18"/>
      <c r="O11" s="592" t="s">
        <v>539</v>
      </c>
      <c r="P11" s="592"/>
      <c r="Q11" s="592"/>
      <c r="R11" s="592"/>
    </row>
    <row r="12" spans="1:18" ht="13.5" thickBot="1" x14ac:dyDescent="0.25">
      <c r="A12" s="21"/>
      <c r="B12" s="22"/>
      <c r="C12" s="23"/>
      <c r="D12" s="653" t="s">
        <v>19</v>
      </c>
      <c r="E12" s="654"/>
      <c r="F12" s="654"/>
      <c r="G12" s="654"/>
      <c r="H12" s="654"/>
      <c r="I12" s="655"/>
      <c r="J12" s="645" t="s">
        <v>20</v>
      </c>
      <c r="K12" s="652"/>
      <c r="L12" s="645" t="s">
        <v>40</v>
      </c>
      <c r="M12" s="646"/>
      <c r="O12" s="592"/>
      <c r="P12" s="592"/>
      <c r="Q12" s="592"/>
      <c r="R12" s="592"/>
    </row>
    <row r="13" spans="1:18" x14ac:dyDescent="0.2">
      <c r="A13" s="24" t="s">
        <v>41</v>
      </c>
      <c r="B13" s="25"/>
      <c r="C13" s="241"/>
      <c r="D13" s="656" t="s">
        <v>602</v>
      </c>
      <c r="E13" s="657"/>
      <c r="F13" s="658"/>
      <c r="G13" s="656" t="s">
        <v>610</v>
      </c>
      <c r="H13" s="657"/>
      <c r="I13" s="658"/>
      <c r="J13" s="643" t="s">
        <v>618</v>
      </c>
      <c r="K13" s="644"/>
      <c r="L13" s="641" t="s">
        <v>627</v>
      </c>
      <c r="M13" s="642"/>
      <c r="O13" s="592"/>
      <c r="P13" s="592"/>
      <c r="Q13" s="592"/>
      <c r="R13" s="592"/>
    </row>
    <row r="14" spans="1:18" ht="34.5" customHeight="1" thickBot="1" x14ac:dyDescent="0.25">
      <c r="A14" s="27"/>
      <c r="B14" s="28"/>
      <c r="C14" s="29"/>
      <c r="D14" s="527" t="s">
        <v>604</v>
      </c>
      <c r="E14" s="205" t="s">
        <v>43</v>
      </c>
      <c r="F14" s="526" t="s">
        <v>603</v>
      </c>
      <c r="G14" s="524" t="s">
        <v>604</v>
      </c>
      <c r="H14" s="205" t="s">
        <v>43</v>
      </c>
      <c r="I14" s="518" t="s">
        <v>603</v>
      </c>
      <c r="J14" s="528" t="s">
        <v>42</v>
      </c>
      <c r="K14" s="205" t="s">
        <v>43</v>
      </c>
      <c r="L14" s="317" t="s">
        <v>42</v>
      </c>
      <c r="M14" s="206" t="s">
        <v>43</v>
      </c>
      <c r="O14" s="592"/>
      <c r="P14" s="592"/>
      <c r="Q14" s="592"/>
      <c r="R14" s="592"/>
    </row>
    <row r="15" spans="1:18" x14ac:dyDescent="0.2">
      <c r="A15" s="30">
        <v>1</v>
      </c>
      <c r="B15" s="31" t="s">
        <v>23</v>
      </c>
      <c r="C15" s="319"/>
      <c r="D15" s="255"/>
      <c r="E15" s="225" t="str">
        <f t="shared" ref="E15:E33" si="0">IF(ISERROR(D15/D$35),"N/A",D15/D$35)</f>
        <v>N/A</v>
      </c>
      <c r="F15" s="515"/>
      <c r="G15" s="255"/>
      <c r="H15" s="225" t="str">
        <f t="shared" ref="H15:H29" si="1">IF(ISERROR(G15/G$35),"N/A",G15/G$35)</f>
        <v>N/A</v>
      </c>
      <c r="I15" s="515"/>
      <c r="J15" s="255"/>
      <c r="K15" s="225" t="str">
        <f t="shared" ref="K15:K29" si="2">IF(ISERROR(J15/J$35),"N/A",J15/J$35)</f>
        <v>N/A</v>
      </c>
      <c r="L15" s="255"/>
      <c r="M15" s="213" t="str">
        <f t="shared" ref="M15:M29" si="3">IF(ISERROR(L15/$L$35),"N/A",L15/$L$35)</f>
        <v>N/A</v>
      </c>
      <c r="O15" s="592"/>
      <c r="P15" s="592"/>
      <c r="Q15" s="592"/>
      <c r="R15" s="592"/>
    </row>
    <row r="16" spans="1:18" x14ac:dyDescent="0.2">
      <c r="A16" s="33">
        <v>2</v>
      </c>
      <c r="B16" s="34" t="s">
        <v>24</v>
      </c>
      <c r="C16" s="253"/>
      <c r="D16" s="222"/>
      <c r="E16" s="226" t="str">
        <f t="shared" si="0"/>
        <v>N/A</v>
      </c>
      <c r="F16" s="515"/>
      <c r="G16" s="222"/>
      <c r="H16" s="226" t="str">
        <f t="shared" si="1"/>
        <v>N/A</v>
      </c>
      <c r="I16" s="515"/>
      <c r="J16" s="222"/>
      <c r="K16" s="226" t="str">
        <f t="shared" si="2"/>
        <v>N/A</v>
      </c>
      <c r="L16" s="222"/>
      <c r="M16" s="55" t="str">
        <f t="shared" si="3"/>
        <v>N/A</v>
      </c>
      <c r="O16" s="592"/>
      <c r="P16" s="592"/>
      <c r="Q16" s="592"/>
      <c r="R16" s="592"/>
    </row>
    <row r="17" spans="1:18" x14ac:dyDescent="0.2">
      <c r="A17" s="33">
        <v>3</v>
      </c>
      <c r="B17" s="34" t="s">
        <v>25</v>
      </c>
      <c r="C17" s="253"/>
      <c r="D17" s="222"/>
      <c r="E17" s="226" t="str">
        <f t="shared" si="0"/>
        <v>N/A</v>
      </c>
      <c r="F17" s="515"/>
      <c r="G17" s="222"/>
      <c r="H17" s="226" t="str">
        <f t="shared" si="1"/>
        <v>N/A</v>
      </c>
      <c r="I17" s="515"/>
      <c r="J17" s="222"/>
      <c r="K17" s="226" t="str">
        <f t="shared" si="2"/>
        <v>N/A</v>
      </c>
      <c r="L17" s="222"/>
      <c r="M17" s="55" t="str">
        <f t="shared" si="3"/>
        <v>N/A</v>
      </c>
      <c r="O17" s="592"/>
      <c r="P17" s="592"/>
      <c r="Q17" s="592"/>
      <c r="R17" s="592"/>
    </row>
    <row r="18" spans="1:18" ht="12.75" customHeight="1" x14ac:dyDescent="0.2">
      <c r="A18" s="33">
        <v>4</v>
      </c>
      <c r="B18" s="34" t="s">
        <v>26</v>
      </c>
      <c r="C18" s="253"/>
      <c r="D18" s="222"/>
      <c r="E18" s="226" t="str">
        <f t="shared" si="0"/>
        <v>N/A</v>
      </c>
      <c r="F18" s="515"/>
      <c r="G18" s="222"/>
      <c r="H18" s="226" t="str">
        <f t="shared" si="1"/>
        <v>N/A</v>
      </c>
      <c r="I18" s="515"/>
      <c r="J18" s="222"/>
      <c r="K18" s="226" t="str">
        <f t="shared" si="2"/>
        <v>N/A</v>
      </c>
      <c r="L18" s="222"/>
      <c r="M18" s="55" t="str">
        <f t="shared" si="3"/>
        <v>N/A</v>
      </c>
      <c r="O18" s="592"/>
      <c r="P18" s="592"/>
      <c r="Q18" s="592"/>
      <c r="R18" s="592"/>
    </row>
    <row r="19" spans="1:18" x14ac:dyDescent="0.2">
      <c r="A19" s="33">
        <v>5</v>
      </c>
      <c r="B19" s="34" t="s">
        <v>27</v>
      </c>
      <c r="C19" s="253"/>
      <c r="D19" s="222"/>
      <c r="E19" s="226" t="str">
        <f t="shared" si="0"/>
        <v>N/A</v>
      </c>
      <c r="F19" s="515"/>
      <c r="G19" s="222"/>
      <c r="H19" s="226" t="str">
        <f t="shared" si="1"/>
        <v>N/A</v>
      </c>
      <c r="I19" s="515"/>
      <c r="J19" s="222"/>
      <c r="K19" s="226" t="str">
        <f t="shared" si="2"/>
        <v>N/A</v>
      </c>
      <c r="L19" s="222"/>
      <c r="M19" s="55" t="str">
        <f t="shared" si="3"/>
        <v>N/A</v>
      </c>
      <c r="O19" s="592"/>
      <c r="P19" s="592"/>
      <c r="Q19" s="592"/>
      <c r="R19" s="592"/>
    </row>
    <row r="20" spans="1:18" x14ac:dyDescent="0.2">
      <c r="A20" s="33">
        <v>6</v>
      </c>
      <c r="B20" s="34" t="s">
        <v>28</v>
      </c>
      <c r="C20" s="253"/>
      <c r="D20" s="222"/>
      <c r="E20" s="226" t="str">
        <f t="shared" si="0"/>
        <v>N/A</v>
      </c>
      <c r="F20" s="515"/>
      <c r="G20" s="222"/>
      <c r="H20" s="226" t="str">
        <f t="shared" si="1"/>
        <v>N/A</v>
      </c>
      <c r="I20" s="515"/>
      <c r="J20" s="222"/>
      <c r="K20" s="226" t="str">
        <f t="shared" si="2"/>
        <v>N/A</v>
      </c>
      <c r="L20" s="222"/>
      <c r="M20" s="55" t="str">
        <f t="shared" si="3"/>
        <v>N/A</v>
      </c>
      <c r="O20" s="592"/>
      <c r="P20" s="592"/>
      <c r="Q20" s="592"/>
      <c r="R20" s="592"/>
    </row>
    <row r="21" spans="1:18" x14ac:dyDescent="0.2">
      <c r="A21" s="33">
        <v>7</v>
      </c>
      <c r="B21" s="34" t="s">
        <v>29</v>
      </c>
      <c r="C21" s="253"/>
      <c r="D21" s="222"/>
      <c r="E21" s="226" t="str">
        <f t="shared" si="0"/>
        <v>N/A</v>
      </c>
      <c r="F21" s="515"/>
      <c r="G21" s="222"/>
      <c r="H21" s="226" t="str">
        <f t="shared" si="1"/>
        <v>N/A</v>
      </c>
      <c r="I21" s="515"/>
      <c r="J21" s="222"/>
      <c r="K21" s="226" t="str">
        <f t="shared" si="2"/>
        <v>N/A</v>
      </c>
      <c r="L21" s="222"/>
      <c r="M21" s="55" t="str">
        <f t="shared" si="3"/>
        <v>N/A</v>
      </c>
      <c r="O21" s="445"/>
      <c r="P21" s="445"/>
      <c r="Q21" s="445"/>
      <c r="R21" s="445"/>
    </row>
    <row r="22" spans="1:18" ht="12.75" customHeight="1" x14ac:dyDescent="0.2">
      <c r="A22" s="33">
        <v>8</v>
      </c>
      <c r="B22" s="34" t="s">
        <v>499</v>
      </c>
      <c r="C22" s="253"/>
      <c r="D22" s="222"/>
      <c r="E22" s="226" t="str">
        <f t="shared" si="0"/>
        <v>N/A</v>
      </c>
      <c r="F22" s="515"/>
      <c r="G22" s="222"/>
      <c r="H22" s="226" t="str">
        <f t="shared" si="1"/>
        <v>N/A</v>
      </c>
      <c r="I22" s="515"/>
      <c r="J22" s="222"/>
      <c r="K22" s="226" t="str">
        <f t="shared" si="2"/>
        <v>N/A</v>
      </c>
      <c r="L22" s="222"/>
      <c r="M22" s="55" t="str">
        <f t="shared" si="3"/>
        <v>N/A</v>
      </c>
      <c r="O22" s="541" t="s">
        <v>347</v>
      </c>
      <c r="P22" s="541"/>
      <c r="Q22" s="541"/>
      <c r="R22" s="541"/>
    </row>
    <row r="23" spans="1:18" x14ac:dyDescent="0.2">
      <c r="A23" s="33">
        <v>9</v>
      </c>
      <c r="B23" s="34" t="s">
        <v>500</v>
      </c>
      <c r="C23" s="253"/>
      <c r="D23" s="222"/>
      <c r="E23" s="226" t="str">
        <f t="shared" si="0"/>
        <v>N/A</v>
      </c>
      <c r="F23" s="515"/>
      <c r="G23" s="222"/>
      <c r="H23" s="226" t="str">
        <f t="shared" si="1"/>
        <v>N/A</v>
      </c>
      <c r="I23" s="515"/>
      <c r="J23" s="222"/>
      <c r="K23" s="226" t="str">
        <f t="shared" si="2"/>
        <v>N/A</v>
      </c>
      <c r="L23" s="222"/>
      <c r="M23" s="55" t="str">
        <f t="shared" si="3"/>
        <v>N/A</v>
      </c>
      <c r="O23" s="541"/>
      <c r="P23" s="541"/>
      <c r="Q23" s="541"/>
      <c r="R23" s="541"/>
    </row>
    <row r="24" spans="1:18" x14ac:dyDescent="0.2">
      <c r="A24" s="33">
        <v>10</v>
      </c>
      <c r="B24" s="34" t="s">
        <v>30</v>
      </c>
      <c r="C24" s="253"/>
      <c r="D24" s="222"/>
      <c r="E24" s="226" t="str">
        <f t="shared" si="0"/>
        <v>N/A</v>
      </c>
      <c r="F24" s="515"/>
      <c r="G24" s="222"/>
      <c r="H24" s="226" t="str">
        <f t="shared" si="1"/>
        <v>N/A</v>
      </c>
      <c r="I24" s="515"/>
      <c r="J24" s="222"/>
      <c r="K24" s="226" t="str">
        <f t="shared" si="2"/>
        <v>N/A</v>
      </c>
      <c r="L24" s="222"/>
      <c r="M24" s="55" t="str">
        <f t="shared" si="3"/>
        <v>N/A</v>
      </c>
      <c r="O24" s="541"/>
      <c r="P24" s="541"/>
      <c r="Q24" s="541"/>
      <c r="R24" s="541"/>
    </row>
    <row r="25" spans="1:18" x14ac:dyDescent="0.2">
      <c r="A25" s="33">
        <v>11</v>
      </c>
      <c r="B25" s="34" t="s">
        <v>136</v>
      </c>
      <c r="C25" s="253"/>
      <c r="D25" s="222"/>
      <c r="E25" s="226" t="str">
        <f t="shared" si="0"/>
        <v>N/A</v>
      </c>
      <c r="F25" s="515"/>
      <c r="G25" s="222"/>
      <c r="H25" s="226" t="str">
        <f t="shared" si="1"/>
        <v>N/A</v>
      </c>
      <c r="I25" s="515"/>
      <c r="J25" s="222"/>
      <c r="K25" s="226" t="str">
        <f t="shared" si="2"/>
        <v>N/A</v>
      </c>
      <c r="L25" s="222"/>
      <c r="M25" s="55" t="str">
        <f t="shared" si="3"/>
        <v>N/A</v>
      </c>
      <c r="O25" s="541"/>
      <c r="P25" s="541"/>
      <c r="Q25" s="541"/>
      <c r="R25" s="541"/>
    </row>
    <row r="26" spans="1:18" x14ac:dyDescent="0.2">
      <c r="A26" s="33">
        <v>12</v>
      </c>
      <c r="B26" s="34" t="s">
        <v>31</v>
      </c>
      <c r="C26" s="253"/>
      <c r="D26" s="222"/>
      <c r="E26" s="227" t="str">
        <f t="shared" si="0"/>
        <v>N/A</v>
      </c>
      <c r="F26" s="515"/>
      <c r="G26" s="222"/>
      <c r="H26" s="227" t="str">
        <f t="shared" si="1"/>
        <v>N/A</v>
      </c>
      <c r="I26" s="515"/>
      <c r="J26" s="222"/>
      <c r="K26" s="227" t="str">
        <f t="shared" si="2"/>
        <v>N/A</v>
      </c>
      <c r="L26" s="222"/>
      <c r="M26" s="55" t="str">
        <f t="shared" si="3"/>
        <v>N/A</v>
      </c>
      <c r="O26" s="342"/>
      <c r="P26" s="342"/>
      <c r="Q26" s="342"/>
      <c r="R26" s="342"/>
    </row>
    <row r="27" spans="1:18" ht="13.5" thickBot="1" x14ac:dyDescent="0.25">
      <c r="A27" s="37">
        <v>13</v>
      </c>
      <c r="B27" s="38" t="s">
        <v>160</v>
      </c>
      <c r="C27" s="266"/>
      <c r="D27" s="318"/>
      <c r="E27" s="228" t="str">
        <f t="shared" si="0"/>
        <v>N/A</v>
      </c>
      <c r="F27" s="515"/>
      <c r="G27" s="223"/>
      <c r="H27" s="228" t="str">
        <f t="shared" si="1"/>
        <v>N/A</v>
      </c>
      <c r="I27" s="515"/>
      <c r="J27" s="223"/>
      <c r="K27" s="228" t="str">
        <f t="shared" si="2"/>
        <v>N/A</v>
      </c>
      <c r="L27" s="223"/>
      <c r="M27" s="214" t="str">
        <f t="shared" si="3"/>
        <v>N/A</v>
      </c>
      <c r="O27" s="310" t="s">
        <v>348</v>
      </c>
      <c r="P27" s="309"/>
      <c r="Q27" s="309"/>
      <c r="R27" s="309"/>
    </row>
    <row r="28" spans="1:18" ht="13.5" thickTop="1" x14ac:dyDescent="0.2">
      <c r="A28" s="33">
        <v>14</v>
      </c>
      <c r="B28" s="678" t="s">
        <v>55</v>
      </c>
      <c r="C28" s="320" t="s">
        <v>32</v>
      </c>
      <c r="D28" s="224"/>
      <c r="E28" s="519" t="str">
        <f t="shared" si="0"/>
        <v>N/A</v>
      </c>
      <c r="F28" s="534"/>
      <c r="G28" s="224"/>
      <c r="H28" s="519" t="str">
        <f t="shared" si="1"/>
        <v>N/A</v>
      </c>
      <c r="I28" s="534"/>
      <c r="J28" s="224"/>
      <c r="K28" s="227" t="str">
        <f t="shared" si="2"/>
        <v>N/A</v>
      </c>
      <c r="L28" s="224"/>
      <c r="M28" s="215" t="str">
        <f t="shared" si="3"/>
        <v>N/A</v>
      </c>
      <c r="O28" s="309"/>
      <c r="P28" s="309"/>
      <c r="Q28" s="309"/>
      <c r="R28" s="309"/>
    </row>
    <row r="29" spans="1:18" ht="12.75" customHeight="1" x14ac:dyDescent="0.2">
      <c r="A29" s="33">
        <v>15</v>
      </c>
      <c r="B29" s="648"/>
      <c r="C29" s="320" t="s">
        <v>154</v>
      </c>
      <c r="D29" s="222"/>
      <c r="E29" s="519" t="str">
        <f t="shared" si="0"/>
        <v>N/A</v>
      </c>
      <c r="F29" s="534"/>
      <c r="G29" s="222"/>
      <c r="H29" s="519" t="str">
        <f t="shared" si="1"/>
        <v>N/A</v>
      </c>
      <c r="I29" s="534"/>
      <c r="J29" s="222"/>
      <c r="K29" s="227" t="str">
        <f t="shared" si="2"/>
        <v>N/A</v>
      </c>
      <c r="L29" s="222"/>
      <c r="M29" s="55" t="str">
        <f t="shared" si="3"/>
        <v>N/A</v>
      </c>
      <c r="O29" s="541" t="s">
        <v>376</v>
      </c>
      <c r="P29" s="541"/>
      <c r="Q29" s="541"/>
      <c r="R29" s="541"/>
    </row>
    <row r="30" spans="1:18" ht="12.75" customHeight="1" x14ac:dyDescent="0.2">
      <c r="A30" s="33">
        <v>16</v>
      </c>
      <c r="B30" s="648"/>
      <c r="C30" s="320" t="s">
        <v>599</v>
      </c>
      <c r="D30" s="222"/>
      <c r="E30" s="519" t="str">
        <f t="shared" si="0"/>
        <v>N/A</v>
      </c>
      <c r="F30" s="534"/>
      <c r="G30" s="222"/>
      <c r="H30" s="519" t="str">
        <f t="shared" ref="H30" si="4">IF(ISERROR(G30/G$35),"N/A",G30/G$35)</f>
        <v>N/A</v>
      </c>
      <c r="I30" s="534"/>
      <c r="J30" s="222"/>
      <c r="K30" s="227" t="str">
        <f t="shared" ref="K30" si="5">IF(ISERROR(J30/J$35),"N/A",J30/J$35)</f>
        <v>N/A</v>
      </c>
      <c r="L30" s="222"/>
      <c r="M30" s="55" t="str">
        <f t="shared" ref="M30" si="6">IF(ISERROR(L30/$L$35),"N/A",L30/$L$35)</f>
        <v>N/A</v>
      </c>
      <c r="O30" s="541"/>
      <c r="P30" s="541"/>
      <c r="Q30" s="541"/>
      <c r="R30" s="541"/>
    </row>
    <row r="31" spans="1:18" x14ac:dyDescent="0.2">
      <c r="A31" s="39">
        <v>17</v>
      </c>
      <c r="B31" s="649"/>
      <c r="C31" s="321" t="s">
        <v>44</v>
      </c>
      <c r="D31" s="222"/>
      <c r="E31" s="520" t="str">
        <f t="shared" si="0"/>
        <v>N/A</v>
      </c>
      <c r="F31" s="534"/>
      <c r="G31" s="222"/>
      <c r="H31" s="520" t="str">
        <f>IF(ISERROR(G31/G$35),"N/A",G31/G$35)</f>
        <v>N/A</v>
      </c>
      <c r="I31" s="534"/>
      <c r="J31" s="222"/>
      <c r="K31" s="226" t="str">
        <f>IF(ISERROR(J31/J$35),"N/A",J31/J$35)</f>
        <v>N/A</v>
      </c>
      <c r="L31" s="222"/>
      <c r="M31" s="55" t="str">
        <f>IF(ISERROR(L31/$L$35),"N/A",L31/$L$35)</f>
        <v>N/A</v>
      </c>
      <c r="O31" s="541"/>
      <c r="P31" s="541"/>
      <c r="Q31" s="541"/>
      <c r="R31" s="541"/>
    </row>
    <row r="32" spans="1:18" ht="12.75" customHeight="1" x14ac:dyDescent="0.2">
      <c r="A32" s="39">
        <v>18</v>
      </c>
      <c r="B32" s="649"/>
      <c r="C32" s="322" t="s">
        <v>616</v>
      </c>
      <c r="D32" s="222"/>
      <c r="E32" s="520" t="str">
        <f t="shared" si="0"/>
        <v>N/A</v>
      </c>
      <c r="F32" s="534"/>
      <c r="G32" s="222"/>
      <c r="H32" s="520" t="str">
        <f>IF(ISERROR(G32/G$35),"N/A",G32/G$35)</f>
        <v>N/A</v>
      </c>
      <c r="I32" s="534"/>
      <c r="J32" s="222"/>
      <c r="K32" s="226" t="str">
        <f>IF(ISERROR(J32/J$35),"N/A",J32/J$35)</f>
        <v>N/A</v>
      </c>
      <c r="L32" s="222"/>
      <c r="M32" s="55" t="str">
        <f>IF(ISERROR(L32/$L$35),"N/A",L32/$L$35)</f>
        <v>N/A</v>
      </c>
      <c r="O32" s="541"/>
      <c r="P32" s="541"/>
      <c r="Q32" s="541"/>
      <c r="R32" s="541"/>
    </row>
    <row r="33" spans="1:18" ht="13.5" thickBot="1" x14ac:dyDescent="0.25">
      <c r="A33" s="39">
        <v>19</v>
      </c>
      <c r="B33" s="650"/>
      <c r="C33" s="323" t="s">
        <v>35</v>
      </c>
      <c r="D33" s="222"/>
      <c r="E33" s="520" t="str">
        <f t="shared" si="0"/>
        <v>N/A</v>
      </c>
      <c r="F33" s="534"/>
      <c r="G33" s="222"/>
      <c r="H33" s="520" t="str">
        <f>IF(ISERROR(G33/G$35),"N/A",G33/G$35)</f>
        <v>N/A</v>
      </c>
      <c r="I33" s="534"/>
      <c r="J33" s="222"/>
      <c r="K33" s="226" t="str">
        <f>IF(ISERROR(J33/J$35),"N/A",J33/J$35)</f>
        <v>N/A</v>
      </c>
      <c r="L33" s="222"/>
      <c r="M33" s="55" t="str">
        <f>IF(ISERROR(L33/$L$35),"N/A",L33/$L$35)</f>
        <v>N/A</v>
      </c>
      <c r="O33" s="309"/>
      <c r="P33" s="309"/>
      <c r="Q33" s="309"/>
      <c r="R33" s="309"/>
    </row>
    <row r="34" spans="1:18" ht="13.5" thickBot="1" x14ac:dyDescent="0.25">
      <c r="A34" s="40">
        <v>20</v>
      </c>
      <c r="B34" s="41" t="s">
        <v>7</v>
      </c>
      <c r="C34" s="42"/>
      <c r="D34" s="116">
        <f t="shared" ref="D34:L34" si="7">SUM(D28:D33)</f>
        <v>0</v>
      </c>
      <c r="E34" s="208">
        <f t="shared" si="7"/>
        <v>0</v>
      </c>
      <c r="F34" s="529">
        <f>SUM(F28:F33)</f>
        <v>0</v>
      </c>
      <c r="G34" s="116">
        <f t="shared" si="7"/>
        <v>0</v>
      </c>
      <c r="H34" s="208">
        <f t="shared" si="7"/>
        <v>0</v>
      </c>
      <c r="I34" s="529">
        <f>SUM(I28:I33)</f>
        <v>0</v>
      </c>
      <c r="J34" s="116">
        <f t="shared" si="7"/>
        <v>0</v>
      </c>
      <c r="K34" s="208">
        <f t="shared" si="7"/>
        <v>0</v>
      </c>
      <c r="L34" s="116">
        <f t="shared" si="7"/>
        <v>0</v>
      </c>
      <c r="M34" s="210">
        <f>SUM(M28:M33)</f>
        <v>0</v>
      </c>
      <c r="O34" s="592" t="s">
        <v>512</v>
      </c>
      <c r="P34" s="592"/>
      <c r="Q34" s="592"/>
      <c r="R34" s="592"/>
    </row>
    <row r="35" spans="1:18" ht="14.25" thickTop="1" thickBot="1" x14ac:dyDescent="0.25">
      <c r="A35" s="43">
        <v>21</v>
      </c>
      <c r="B35" s="44" t="s">
        <v>36</v>
      </c>
      <c r="C35" s="29"/>
      <c r="D35" s="117">
        <f t="shared" ref="D35:M35" si="8">SUM(D15:D27)+D34</f>
        <v>0</v>
      </c>
      <c r="E35" s="209">
        <f t="shared" si="8"/>
        <v>0</v>
      </c>
      <c r="F35" s="522"/>
      <c r="G35" s="117">
        <f>SUM(G15:G27)+G34</f>
        <v>0</v>
      </c>
      <c r="H35" s="209">
        <f t="shared" si="8"/>
        <v>0</v>
      </c>
      <c r="I35" s="522"/>
      <c r="J35" s="117">
        <f t="shared" si="8"/>
        <v>0</v>
      </c>
      <c r="K35" s="209">
        <f t="shared" si="8"/>
        <v>0</v>
      </c>
      <c r="L35" s="117">
        <f t="shared" si="8"/>
        <v>0</v>
      </c>
      <c r="M35" s="211">
        <f t="shared" si="8"/>
        <v>0</v>
      </c>
      <c r="O35" s="592"/>
      <c r="P35" s="592"/>
      <c r="Q35" s="592"/>
      <c r="R35" s="592"/>
    </row>
    <row r="36" spans="1:18" x14ac:dyDescent="0.2">
      <c r="A36" s="405"/>
      <c r="B36" s="46"/>
      <c r="C36" s="47"/>
      <c r="D36" s="48"/>
      <c r="E36" s="49"/>
      <c r="F36" s="49"/>
      <c r="G36" s="48"/>
      <c r="H36" s="49"/>
      <c r="I36" s="49"/>
      <c r="J36" s="48"/>
      <c r="K36" s="49"/>
      <c r="L36" s="48"/>
      <c r="M36" s="49"/>
      <c r="O36" s="592"/>
      <c r="P36" s="592"/>
      <c r="Q36" s="592"/>
      <c r="R36" s="592"/>
    </row>
    <row r="37" spans="1:18" ht="16.5" thickBot="1" x14ac:dyDescent="0.3">
      <c r="A37" s="50" t="s">
        <v>45</v>
      </c>
      <c r="B37" s="3"/>
      <c r="C37" s="3"/>
      <c r="D37" s="236"/>
      <c r="E37" s="236"/>
      <c r="F37" s="236"/>
      <c r="G37" s="236"/>
      <c r="H37" s="236"/>
      <c r="I37" s="236"/>
      <c r="J37" s="236"/>
      <c r="K37" s="236"/>
      <c r="L37" s="236"/>
      <c r="M37" s="3"/>
      <c r="O37" s="592"/>
      <c r="P37" s="592"/>
      <c r="Q37" s="592"/>
      <c r="R37" s="592"/>
    </row>
    <row r="38" spans="1:18" ht="13.5" customHeight="1" x14ac:dyDescent="0.2">
      <c r="A38" s="51">
        <v>22</v>
      </c>
      <c r="B38" s="110" t="s">
        <v>161</v>
      </c>
      <c r="C38" s="232"/>
      <c r="D38" s="235"/>
      <c r="E38" s="237" t="str">
        <f t="shared" ref="E38:E58" si="9">IF(ISERROR(D38/D$58),"N/A",D38/D$58)</f>
        <v>N/A</v>
      </c>
      <c r="F38" s="515"/>
      <c r="G38" s="235"/>
      <c r="H38" s="237" t="str">
        <f>IF(ISERROR(G38/G$58),"N/A",G38/G$58)</f>
        <v>N/A</v>
      </c>
      <c r="I38" s="515"/>
      <c r="J38" s="235"/>
      <c r="K38" s="237" t="str">
        <f t="shared" ref="K38:K58" si="10">IF(ISERROR(J38/J$58),"N/A",J38/J$58)</f>
        <v>N/A</v>
      </c>
      <c r="L38" s="235"/>
      <c r="M38" s="218" t="str">
        <f t="shared" ref="M38:M58" si="11">IF(ISERROR(L38/L$58),"N/A",L38/L$58)</f>
        <v>N/A</v>
      </c>
      <c r="O38" s="592"/>
      <c r="P38" s="592"/>
      <c r="Q38" s="592"/>
      <c r="R38" s="592"/>
    </row>
    <row r="39" spans="1:18" ht="13.5" customHeight="1" x14ac:dyDescent="0.2">
      <c r="A39" s="53">
        <v>23</v>
      </c>
      <c r="B39" s="111" t="s">
        <v>352</v>
      </c>
      <c r="C39" s="233"/>
      <c r="D39" s="230"/>
      <c r="E39" s="226" t="str">
        <f t="shared" si="9"/>
        <v>N/A</v>
      </c>
      <c r="F39" s="515"/>
      <c r="G39" s="230"/>
      <c r="H39" s="226" t="str">
        <f>IF(ISERROR(G39/G$58),"N/A",G39/G$58)</f>
        <v>N/A</v>
      </c>
      <c r="I39" s="515"/>
      <c r="J39" s="230"/>
      <c r="K39" s="226" t="str">
        <f t="shared" si="10"/>
        <v>N/A</v>
      </c>
      <c r="L39" s="230"/>
      <c r="M39" s="55" t="str">
        <f t="shared" si="11"/>
        <v>N/A</v>
      </c>
      <c r="O39" s="592"/>
      <c r="P39" s="592"/>
      <c r="Q39" s="592"/>
      <c r="R39" s="592"/>
    </row>
    <row r="40" spans="1:18" ht="13.5" customHeight="1" x14ac:dyDescent="0.2">
      <c r="A40" s="53">
        <v>24</v>
      </c>
      <c r="B40" s="111" t="s">
        <v>162</v>
      </c>
      <c r="C40" s="233"/>
      <c r="D40" s="230"/>
      <c r="E40" s="226" t="str">
        <f t="shared" si="9"/>
        <v>N/A</v>
      </c>
      <c r="F40" s="515"/>
      <c r="G40" s="230"/>
      <c r="H40" s="226" t="str">
        <f t="shared" ref="H40:H58" si="12">IF(ISERROR(G40/G$58),"N/A",G40/G$58)</f>
        <v>N/A</v>
      </c>
      <c r="I40" s="515"/>
      <c r="J40" s="230"/>
      <c r="K40" s="226" t="str">
        <f t="shared" si="10"/>
        <v>N/A</v>
      </c>
      <c r="L40" s="230"/>
      <c r="M40" s="55" t="str">
        <f t="shared" si="11"/>
        <v>N/A</v>
      </c>
      <c r="O40" s="592"/>
      <c r="P40" s="592"/>
      <c r="Q40" s="592"/>
      <c r="R40" s="592"/>
    </row>
    <row r="41" spans="1:18" ht="13.5" customHeight="1" x14ac:dyDescent="0.2">
      <c r="A41" s="53">
        <v>25</v>
      </c>
      <c r="B41" s="111" t="s">
        <v>163</v>
      </c>
      <c r="C41" s="233"/>
      <c r="D41" s="230"/>
      <c r="E41" s="226" t="str">
        <f t="shared" si="9"/>
        <v>N/A</v>
      </c>
      <c r="F41" s="515"/>
      <c r="G41" s="230"/>
      <c r="H41" s="226" t="str">
        <f t="shared" si="12"/>
        <v>N/A</v>
      </c>
      <c r="I41" s="515"/>
      <c r="J41" s="230"/>
      <c r="K41" s="226" t="str">
        <f t="shared" si="10"/>
        <v>N/A</v>
      </c>
      <c r="L41" s="230"/>
      <c r="M41" s="55" t="str">
        <f t="shared" si="11"/>
        <v>N/A</v>
      </c>
      <c r="O41" s="592"/>
      <c r="P41" s="592"/>
      <c r="Q41" s="592"/>
      <c r="R41" s="592"/>
    </row>
    <row r="42" spans="1:18" ht="13.5" customHeight="1" x14ac:dyDescent="0.2">
      <c r="A42" s="53">
        <v>26</v>
      </c>
      <c r="B42" s="111" t="s">
        <v>502</v>
      </c>
      <c r="C42" s="233"/>
      <c r="D42" s="230"/>
      <c r="E42" s="226" t="str">
        <f t="shared" si="9"/>
        <v>N/A</v>
      </c>
      <c r="F42" s="515"/>
      <c r="G42" s="230"/>
      <c r="H42" s="226" t="str">
        <f t="shared" si="12"/>
        <v>N/A</v>
      </c>
      <c r="I42" s="515"/>
      <c r="J42" s="230"/>
      <c r="K42" s="226" t="str">
        <f t="shared" si="10"/>
        <v>N/A</v>
      </c>
      <c r="L42" s="230"/>
      <c r="M42" s="55" t="str">
        <f t="shared" si="11"/>
        <v>N/A</v>
      </c>
      <c r="O42" s="541" t="s">
        <v>346</v>
      </c>
      <c r="P42" s="541"/>
      <c r="Q42" s="541"/>
      <c r="R42" s="541"/>
    </row>
    <row r="43" spans="1:18" ht="13.5" customHeight="1" x14ac:dyDescent="0.2">
      <c r="A43" s="53">
        <v>27</v>
      </c>
      <c r="B43" s="111" t="s">
        <v>503</v>
      </c>
      <c r="C43" s="233"/>
      <c r="D43" s="230"/>
      <c r="E43" s="226" t="str">
        <f t="shared" si="9"/>
        <v>N/A</v>
      </c>
      <c r="F43" s="515"/>
      <c r="G43" s="230"/>
      <c r="H43" s="226" t="str">
        <f t="shared" si="12"/>
        <v>N/A</v>
      </c>
      <c r="I43" s="515"/>
      <c r="J43" s="230"/>
      <c r="K43" s="226" t="str">
        <f t="shared" si="10"/>
        <v>N/A</v>
      </c>
      <c r="L43" s="230"/>
      <c r="M43" s="55" t="str">
        <f t="shared" si="11"/>
        <v>N/A</v>
      </c>
      <c r="O43" s="541"/>
      <c r="P43" s="541"/>
      <c r="Q43" s="541"/>
      <c r="R43" s="541"/>
    </row>
    <row r="44" spans="1:18" ht="13.5" customHeight="1" x14ac:dyDescent="0.2">
      <c r="A44" s="53">
        <v>28</v>
      </c>
      <c r="B44" s="111" t="s">
        <v>140</v>
      </c>
      <c r="C44" s="233"/>
      <c r="D44" s="230"/>
      <c r="E44" s="226" t="str">
        <f t="shared" si="9"/>
        <v>N/A</v>
      </c>
      <c r="F44" s="515"/>
      <c r="G44" s="230"/>
      <c r="H44" s="226" t="str">
        <f>IF(ISERROR(G44/G$58),"N/A",G44/G$58)</f>
        <v>N/A</v>
      </c>
      <c r="I44" s="515"/>
      <c r="J44" s="230"/>
      <c r="K44" s="226" t="str">
        <f t="shared" si="10"/>
        <v>N/A</v>
      </c>
      <c r="L44" s="230"/>
      <c r="M44" s="55" t="str">
        <f t="shared" si="11"/>
        <v>N/A</v>
      </c>
      <c r="O44" s="541"/>
      <c r="P44" s="541"/>
      <c r="Q44" s="541"/>
      <c r="R44" s="541"/>
    </row>
    <row r="45" spans="1:18" ht="13.5" customHeight="1" x14ac:dyDescent="0.2">
      <c r="A45" s="53">
        <v>29</v>
      </c>
      <c r="B45" s="111" t="s">
        <v>141</v>
      </c>
      <c r="C45" s="233"/>
      <c r="D45" s="230"/>
      <c r="E45" s="226" t="str">
        <f t="shared" si="9"/>
        <v>N/A</v>
      </c>
      <c r="F45" s="515"/>
      <c r="G45" s="230"/>
      <c r="H45" s="226" t="str">
        <f t="shared" si="12"/>
        <v>N/A</v>
      </c>
      <c r="I45" s="515"/>
      <c r="J45" s="230"/>
      <c r="K45" s="226" t="str">
        <f t="shared" si="10"/>
        <v>N/A</v>
      </c>
      <c r="L45" s="230"/>
      <c r="M45" s="55" t="str">
        <f t="shared" si="11"/>
        <v>N/A</v>
      </c>
      <c r="O45" s="541"/>
      <c r="P45" s="541"/>
      <c r="Q45" s="541"/>
      <c r="R45" s="541"/>
    </row>
    <row r="46" spans="1:18" ht="13.5" customHeight="1" x14ac:dyDescent="0.2">
      <c r="A46" s="53">
        <v>30</v>
      </c>
      <c r="B46" s="111" t="s">
        <v>142</v>
      </c>
      <c r="C46" s="233"/>
      <c r="D46" s="230"/>
      <c r="E46" s="226" t="str">
        <f t="shared" si="9"/>
        <v>N/A</v>
      </c>
      <c r="F46" s="515"/>
      <c r="G46" s="230"/>
      <c r="H46" s="226" t="str">
        <f t="shared" si="12"/>
        <v>N/A</v>
      </c>
      <c r="I46" s="515"/>
      <c r="J46" s="230"/>
      <c r="K46" s="226" t="str">
        <f t="shared" si="10"/>
        <v>N/A</v>
      </c>
      <c r="L46" s="230"/>
      <c r="M46" s="55" t="str">
        <f t="shared" si="11"/>
        <v>N/A</v>
      </c>
      <c r="O46" s="541" t="s">
        <v>515</v>
      </c>
      <c r="P46" s="541"/>
      <c r="Q46" s="541"/>
      <c r="R46" s="541"/>
    </row>
    <row r="47" spans="1:18" ht="13.5" customHeight="1" x14ac:dyDescent="0.2">
      <c r="A47" s="53">
        <v>31</v>
      </c>
      <c r="B47" s="111" t="s">
        <v>501</v>
      </c>
      <c r="C47" s="233"/>
      <c r="D47" s="230"/>
      <c r="E47" s="226" t="str">
        <f t="shared" si="9"/>
        <v>N/A</v>
      </c>
      <c r="F47" s="515"/>
      <c r="G47" s="230"/>
      <c r="H47" s="226" t="str">
        <f t="shared" si="12"/>
        <v>N/A</v>
      </c>
      <c r="I47" s="515"/>
      <c r="J47" s="230"/>
      <c r="K47" s="226" t="str">
        <f t="shared" si="10"/>
        <v>N/A</v>
      </c>
      <c r="L47" s="230"/>
      <c r="M47" s="55" t="str">
        <f t="shared" si="11"/>
        <v>N/A</v>
      </c>
      <c r="O47" s="541"/>
      <c r="P47" s="541"/>
      <c r="Q47" s="541"/>
      <c r="R47" s="541"/>
    </row>
    <row r="48" spans="1:18" ht="13.5" customHeight="1" x14ac:dyDescent="0.2">
      <c r="A48" s="53">
        <v>32</v>
      </c>
      <c r="B48" s="111" t="s">
        <v>143</v>
      </c>
      <c r="C48" s="233"/>
      <c r="D48" s="230"/>
      <c r="E48" s="226" t="str">
        <f t="shared" si="9"/>
        <v>N/A</v>
      </c>
      <c r="F48" s="515"/>
      <c r="G48" s="230"/>
      <c r="H48" s="226" t="str">
        <f t="shared" si="12"/>
        <v>N/A</v>
      </c>
      <c r="I48" s="515"/>
      <c r="J48" s="230"/>
      <c r="K48" s="226" t="str">
        <f t="shared" si="10"/>
        <v>N/A</v>
      </c>
      <c r="L48" s="230"/>
      <c r="M48" s="55" t="str">
        <f t="shared" si="11"/>
        <v>N/A</v>
      </c>
    </row>
    <row r="49" spans="1:13" ht="13.5" customHeight="1" x14ac:dyDescent="0.2">
      <c r="A49" s="53">
        <v>33</v>
      </c>
      <c r="B49" s="111" t="s">
        <v>148</v>
      </c>
      <c r="C49" s="233"/>
      <c r="D49" s="230"/>
      <c r="E49" s="226" t="str">
        <f t="shared" si="9"/>
        <v>N/A</v>
      </c>
      <c r="F49" s="515"/>
      <c r="G49" s="230"/>
      <c r="H49" s="226" t="str">
        <f t="shared" si="12"/>
        <v>N/A</v>
      </c>
      <c r="I49" s="515"/>
      <c r="J49" s="230"/>
      <c r="K49" s="226" t="str">
        <f t="shared" si="10"/>
        <v>N/A</v>
      </c>
      <c r="L49" s="230"/>
      <c r="M49" s="55" t="str">
        <f t="shared" si="11"/>
        <v>N/A</v>
      </c>
    </row>
    <row r="50" spans="1:13" ht="13.5" customHeight="1" x14ac:dyDescent="0.2">
      <c r="A50" s="53">
        <v>34</v>
      </c>
      <c r="B50" s="111" t="s">
        <v>144</v>
      </c>
      <c r="C50" s="233"/>
      <c r="D50" s="230"/>
      <c r="E50" s="226" t="str">
        <f t="shared" si="9"/>
        <v>N/A</v>
      </c>
      <c r="F50" s="515"/>
      <c r="G50" s="230"/>
      <c r="H50" s="226" t="str">
        <f t="shared" si="12"/>
        <v>N/A</v>
      </c>
      <c r="I50" s="515"/>
      <c r="J50" s="230"/>
      <c r="K50" s="226" t="str">
        <f t="shared" si="10"/>
        <v>N/A</v>
      </c>
      <c r="L50" s="230"/>
      <c r="M50" s="55" t="str">
        <f t="shared" si="11"/>
        <v>N/A</v>
      </c>
    </row>
    <row r="51" spans="1:13" ht="13.5" customHeight="1" x14ac:dyDescent="0.2">
      <c r="A51" s="53">
        <v>35</v>
      </c>
      <c r="B51" s="111" t="s">
        <v>145</v>
      </c>
      <c r="C51" s="233"/>
      <c r="D51" s="230"/>
      <c r="E51" s="226" t="str">
        <f t="shared" si="9"/>
        <v>N/A</v>
      </c>
      <c r="F51" s="515"/>
      <c r="G51" s="230"/>
      <c r="H51" s="226" t="str">
        <f t="shared" si="12"/>
        <v>N/A</v>
      </c>
      <c r="I51" s="515"/>
      <c r="J51" s="230"/>
      <c r="K51" s="226" t="str">
        <f t="shared" si="10"/>
        <v>N/A</v>
      </c>
      <c r="L51" s="230"/>
      <c r="M51" s="55" t="str">
        <f t="shared" si="11"/>
        <v>N/A</v>
      </c>
    </row>
    <row r="52" spans="1:13" ht="13.5" customHeight="1" x14ac:dyDescent="0.2">
      <c r="A52" s="53">
        <v>36</v>
      </c>
      <c r="B52" s="111" t="s">
        <v>146</v>
      </c>
      <c r="C52" s="233"/>
      <c r="D52" s="230"/>
      <c r="E52" s="226" t="str">
        <f t="shared" si="9"/>
        <v>N/A</v>
      </c>
      <c r="F52" s="515"/>
      <c r="G52" s="230"/>
      <c r="H52" s="226" t="str">
        <f t="shared" si="12"/>
        <v>N/A</v>
      </c>
      <c r="I52" s="515"/>
      <c r="J52" s="230"/>
      <c r="K52" s="226" t="str">
        <f t="shared" si="10"/>
        <v>N/A</v>
      </c>
      <c r="L52" s="230"/>
      <c r="M52" s="55" t="str">
        <f t="shared" si="11"/>
        <v>N/A</v>
      </c>
    </row>
    <row r="53" spans="1:13" ht="13.5" customHeight="1" x14ac:dyDescent="0.2">
      <c r="A53" s="53">
        <v>37</v>
      </c>
      <c r="B53" s="111" t="s">
        <v>538</v>
      </c>
      <c r="C53" s="233"/>
      <c r="D53" s="230"/>
      <c r="E53" s="226" t="str">
        <f t="shared" si="9"/>
        <v>N/A</v>
      </c>
      <c r="F53" s="515"/>
      <c r="G53" s="230"/>
      <c r="H53" s="226" t="str">
        <f t="shared" si="12"/>
        <v>N/A</v>
      </c>
      <c r="I53" s="515"/>
      <c r="J53" s="230"/>
      <c r="K53" s="226" t="str">
        <f t="shared" si="10"/>
        <v>N/A</v>
      </c>
      <c r="L53" s="230"/>
      <c r="M53" s="55" t="str">
        <f t="shared" si="11"/>
        <v>N/A</v>
      </c>
    </row>
    <row r="54" spans="1:13" ht="13.5" customHeight="1" x14ac:dyDescent="0.2">
      <c r="A54" s="53">
        <v>38</v>
      </c>
      <c r="B54" s="54" t="s">
        <v>504</v>
      </c>
      <c r="C54" s="233"/>
      <c r="D54" s="230"/>
      <c r="E54" s="226" t="str">
        <f t="shared" si="9"/>
        <v>N/A</v>
      </c>
      <c r="F54" s="515"/>
      <c r="G54" s="230"/>
      <c r="H54" s="226" t="str">
        <f t="shared" si="12"/>
        <v>N/A</v>
      </c>
      <c r="I54" s="515"/>
      <c r="J54" s="230"/>
      <c r="K54" s="226" t="str">
        <f t="shared" si="10"/>
        <v>N/A</v>
      </c>
      <c r="L54" s="230"/>
      <c r="M54" s="55" t="str">
        <f t="shared" si="11"/>
        <v>N/A</v>
      </c>
    </row>
    <row r="55" spans="1:13" ht="13.5" customHeight="1" x14ac:dyDescent="0.2">
      <c r="A55" s="53">
        <v>39</v>
      </c>
      <c r="B55" s="111" t="s">
        <v>147</v>
      </c>
      <c r="C55" s="233"/>
      <c r="D55" s="230"/>
      <c r="E55" s="226" t="str">
        <f t="shared" si="9"/>
        <v>N/A</v>
      </c>
      <c r="F55" s="515"/>
      <c r="G55" s="230"/>
      <c r="H55" s="226" t="str">
        <f t="shared" si="12"/>
        <v>N/A</v>
      </c>
      <c r="I55" s="515"/>
      <c r="J55" s="230"/>
      <c r="K55" s="226" t="str">
        <f t="shared" si="10"/>
        <v>N/A</v>
      </c>
      <c r="L55" s="230"/>
      <c r="M55" s="55" t="str">
        <f t="shared" si="11"/>
        <v>N/A</v>
      </c>
    </row>
    <row r="56" spans="1:13" ht="13.5" customHeight="1" x14ac:dyDescent="0.2">
      <c r="A56" s="53">
        <v>40</v>
      </c>
      <c r="B56" s="111"/>
      <c r="C56" s="233"/>
      <c r="D56" s="230"/>
      <c r="E56" s="226" t="str">
        <f t="shared" si="9"/>
        <v>N/A</v>
      </c>
      <c r="F56" s="515"/>
      <c r="G56" s="230"/>
      <c r="H56" s="226" t="str">
        <f t="shared" si="12"/>
        <v>N/A</v>
      </c>
      <c r="I56" s="515"/>
      <c r="J56" s="230"/>
      <c r="K56" s="226" t="str">
        <f t="shared" si="10"/>
        <v>N/A</v>
      </c>
      <c r="L56" s="230"/>
      <c r="M56" s="55" t="str">
        <f t="shared" si="11"/>
        <v>N/A</v>
      </c>
    </row>
    <row r="57" spans="1:13" ht="13.5" customHeight="1" thickBot="1" x14ac:dyDescent="0.25">
      <c r="A57" s="56">
        <v>41</v>
      </c>
      <c r="B57" s="406" t="s">
        <v>164</v>
      </c>
      <c r="C57" s="234"/>
      <c r="D57" s="231"/>
      <c r="E57" s="324" t="str">
        <f t="shared" si="9"/>
        <v>N/A</v>
      </c>
      <c r="F57" s="515"/>
      <c r="G57" s="231"/>
      <c r="H57" s="324" t="str">
        <f t="shared" si="12"/>
        <v>N/A</v>
      </c>
      <c r="I57" s="515"/>
      <c r="J57" s="231"/>
      <c r="K57" s="324" t="str">
        <f t="shared" si="10"/>
        <v>N/A</v>
      </c>
      <c r="L57" s="231"/>
      <c r="M57" s="57" t="str">
        <f t="shared" si="11"/>
        <v>N/A</v>
      </c>
    </row>
    <row r="58" spans="1:13" ht="13.5" customHeight="1" thickBot="1" x14ac:dyDescent="0.25">
      <c r="A58" s="58">
        <v>42</v>
      </c>
      <c r="B58" s="115" t="s">
        <v>9</v>
      </c>
      <c r="C58" s="59"/>
      <c r="D58" s="217">
        <f>SUM(D38:D57)</f>
        <v>0</v>
      </c>
      <c r="E58" s="229" t="str">
        <f t="shared" si="9"/>
        <v>N/A</v>
      </c>
      <c r="F58" s="516"/>
      <c r="G58" s="216">
        <f>SUM(G38:G57)</f>
        <v>0</v>
      </c>
      <c r="H58" s="209" t="str">
        <f t="shared" si="12"/>
        <v>N/A</v>
      </c>
      <c r="I58" s="525"/>
      <c r="J58" s="216">
        <f>SUM(J38:J57)</f>
        <v>0</v>
      </c>
      <c r="K58" s="209" t="str">
        <f t="shared" si="10"/>
        <v>N/A</v>
      </c>
      <c r="L58" s="219">
        <f>SUM(L38:L57)</f>
        <v>0</v>
      </c>
      <c r="M58" s="207" t="str">
        <f t="shared" si="11"/>
        <v>N/A</v>
      </c>
    </row>
    <row r="59" spans="1:13" ht="13.5" customHeight="1" x14ac:dyDescent="0.2">
      <c r="A59" s="61"/>
      <c r="B59" s="62"/>
      <c r="C59" s="63"/>
      <c r="D59" s="63"/>
      <c r="E59" s="63"/>
      <c r="F59" s="63"/>
      <c r="G59" s="63"/>
      <c r="H59" s="63"/>
      <c r="I59" s="63"/>
      <c r="J59" s="63"/>
      <c r="K59" s="63"/>
      <c r="L59" s="63"/>
      <c r="M59" s="63"/>
    </row>
    <row r="60" spans="1:13" ht="16.5" thickBot="1" x14ac:dyDescent="0.3">
      <c r="A60" s="50" t="s">
        <v>325</v>
      </c>
      <c r="B60" s="3"/>
      <c r="C60" s="3"/>
      <c r="D60" s="3"/>
      <c r="E60" s="3"/>
      <c r="F60" s="3"/>
      <c r="G60" s="3"/>
      <c r="H60" s="3"/>
      <c r="I60" s="3"/>
      <c r="J60" s="3"/>
      <c r="K60" s="3"/>
      <c r="L60" s="3"/>
      <c r="M60" s="3"/>
    </row>
    <row r="61" spans="1:13" ht="12.75" customHeight="1" thickBot="1" x14ac:dyDescent="0.25">
      <c r="A61" s="47"/>
      <c r="B61" s="64" t="s">
        <v>149</v>
      </c>
      <c r="C61" s="32"/>
      <c r="D61" s="65">
        <f>SUM(D38:D40)</f>
        <v>0</v>
      </c>
      <c r="E61" s="52" t="str">
        <f>IF(ISERROR(D61/D67),"N/A",D61/D67)</f>
        <v>N/A</v>
      </c>
      <c r="F61" s="510"/>
      <c r="G61" s="66">
        <f>SUM(G38:G40)</f>
        <v>0</v>
      </c>
      <c r="H61" s="52" t="str">
        <f>IF(ISERROR(G61/G67),"N/A",G61/G67)</f>
        <v>N/A</v>
      </c>
      <c r="I61" s="510"/>
      <c r="J61" s="66">
        <f>SUM(J38:J40)</f>
        <v>0</v>
      </c>
      <c r="K61" s="52" t="str">
        <f>IF(ISERROR(J61/J67),"N/A",J61/J67)</f>
        <v>N/A</v>
      </c>
      <c r="L61" s="66">
        <f>SUM(L38:L40)</f>
        <v>0</v>
      </c>
      <c r="M61" s="52" t="str">
        <f t="shared" ref="M61:M66" si="13">IF(ISERROR(L61/$L$67),"N/A",L61/$L$67)</f>
        <v>N/A</v>
      </c>
    </row>
    <row r="62" spans="1:13" ht="12.75" customHeight="1" thickBot="1" x14ac:dyDescent="0.25">
      <c r="A62" s="47"/>
      <c r="B62" s="67" t="s">
        <v>150</v>
      </c>
      <c r="C62" s="35"/>
      <c r="D62" s="68">
        <f>SUM(D41:D42)</f>
        <v>0</v>
      </c>
      <c r="E62" s="36" t="str">
        <f>IF(ISERROR(D62/D67),"N/A",D62/D67)</f>
        <v>N/A</v>
      </c>
      <c r="F62" s="511"/>
      <c r="G62" s="69">
        <f>SUM(G41:G42)</f>
        <v>0</v>
      </c>
      <c r="H62" s="36" t="str">
        <f>IF(ISERROR(G62/G67),"N/A",G62/G67)</f>
        <v>N/A</v>
      </c>
      <c r="I62" s="511"/>
      <c r="J62" s="69">
        <f>SUM(J41:J42)</f>
        <v>0</v>
      </c>
      <c r="K62" s="36" t="str">
        <f>IF(ISERROR(J62/J67),"N/A",J62/J67)</f>
        <v>N/A</v>
      </c>
      <c r="L62" s="69">
        <f>SUM(L41:L42)</f>
        <v>0</v>
      </c>
      <c r="M62" s="52" t="str">
        <f t="shared" si="13"/>
        <v>N/A</v>
      </c>
    </row>
    <row r="63" spans="1:13" ht="12.75" customHeight="1" thickBot="1" x14ac:dyDescent="0.25">
      <c r="A63" s="47"/>
      <c r="B63" s="70" t="s">
        <v>151</v>
      </c>
      <c r="C63" s="35"/>
      <c r="D63" s="68">
        <f>SUM(D43:D47)</f>
        <v>0</v>
      </c>
      <c r="E63" s="36" t="str">
        <f>IF(ISERROR(D63/D67),"N/A",D63/D67)</f>
        <v>N/A</v>
      </c>
      <c r="F63" s="511"/>
      <c r="G63" s="69">
        <f>SUM(G43:G47)</f>
        <v>0</v>
      </c>
      <c r="H63" s="36" t="str">
        <f>IF(ISERROR(G63/G67),"N/A",G63/G67)</f>
        <v>N/A</v>
      </c>
      <c r="I63" s="511"/>
      <c r="J63" s="69">
        <f>SUM(J43:J47)</f>
        <v>0</v>
      </c>
      <c r="K63" s="36" t="str">
        <f>IF(ISERROR(J63/J67),"N/A",J63/J67)</f>
        <v>N/A</v>
      </c>
      <c r="L63" s="69">
        <f>SUM(L43:L47)</f>
        <v>0</v>
      </c>
      <c r="M63" s="52" t="str">
        <f t="shared" si="13"/>
        <v>N/A</v>
      </c>
    </row>
    <row r="64" spans="1:13" ht="12.75" customHeight="1" thickBot="1" x14ac:dyDescent="0.25">
      <c r="A64" s="47"/>
      <c r="B64" s="70" t="s">
        <v>152</v>
      </c>
      <c r="C64" s="35"/>
      <c r="D64" s="68">
        <f>SUM(D48:D54)</f>
        <v>0</v>
      </c>
      <c r="E64" s="36" t="str">
        <f>IF(ISERROR(D64/D67),"N/A",D64/D67)</f>
        <v>N/A</v>
      </c>
      <c r="F64" s="511"/>
      <c r="G64" s="69">
        <f>SUM(G48:G54)</f>
        <v>0</v>
      </c>
      <c r="H64" s="36" t="str">
        <f>IF(ISERROR(G64/G67),"N/A",G64/G67)</f>
        <v>N/A</v>
      </c>
      <c r="I64" s="511"/>
      <c r="J64" s="69">
        <f>SUM(J48:J54)</f>
        <v>0</v>
      </c>
      <c r="K64" s="36" t="str">
        <f>IF(ISERROR(J64/J67),"N/A",J64/J67)</f>
        <v>N/A</v>
      </c>
      <c r="L64" s="69">
        <f>SUM(L48:L54)</f>
        <v>0</v>
      </c>
      <c r="M64" s="52" t="str">
        <f t="shared" si="13"/>
        <v>N/A</v>
      </c>
    </row>
    <row r="65" spans="1:13" ht="12.75" customHeight="1" thickBot="1" x14ac:dyDescent="0.25">
      <c r="A65" s="47"/>
      <c r="B65" s="71" t="s">
        <v>153</v>
      </c>
      <c r="C65" s="26"/>
      <c r="D65" s="72">
        <f>SUM(D55)</f>
        <v>0</v>
      </c>
      <c r="E65" s="73" t="str">
        <f>IF(ISERROR(D65/D67),"N/A",D65/D67)</f>
        <v>N/A</v>
      </c>
      <c r="F65" s="512"/>
      <c r="G65" s="74">
        <f>SUM(G55)</f>
        <v>0</v>
      </c>
      <c r="H65" s="73" t="str">
        <f>IF(ISERROR(G65/G67),"N/A",G65/G67)</f>
        <v>N/A</v>
      </c>
      <c r="I65" s="512"/>
      <c r="J65" s="74">
        <f>SUM(J55)</f>
        <v>0</v>
      </c>
      <c r="K65" s="73" t="str">
        <f>IF(ISERROR(J65/J67),"N/A",J65/J67)</f>
        <v>N/A</v>
      </c>
      <c r="L65" s="74">
        <f>SUM(L55)</f>
        <v>0</v>
      </c>
      <c r="M65" s="52" t="str">
        <f t="shared" si="13"/>
        <v>N/A</v>
      </c>
    </row>
    <row r="66" spans="1:13" ht="12.75" customHeight="1" thickBot="1" x14ac:dyDescent="0.25">
      <c r="A66" s="47"/>
      <c r="B66" s="75" t="s">
        <v>109</v>
      </c>
      <c r="C66" s="76"/>
      <c r="D66" s="77">
        <f>SUM(D57)</f>
        <v>0</v>
      </c>
      <c r="E66" s="78" t="str">
        <f>IF(ISERROR(D66/D67),"N/A",D66/D67)</f>
        <v>N/A</v>
      </c>
      <c r="F66" s="513"/>
      <c r="G66" s="79">
        <f>SUM(G57)</f>
        <v>0</v>
      </c>
      <c r="H66" s="78" t="str">
        <f>IF(ISERROR(G66/G67),"N/A",G66/G67)</f>
        <v>N/A</v>
      </c>
      <c r="I66" s="513"/>
      <c r="J66" s="79">
        <f>SUM(J57)</f>
        <v>0</v>
      </c>
      <c r="K66" s="78" t="str">
        <f>IF(ISERROR(J66/J67),"N/A",J66/J67)</f>
        <v>N/A</v>
      </c>
      <c r="L66" s="79">
        <f>SUM(L57)</f>
        <v>0</v>
      </c>
      <c r="M66" s="52" t="str">
        <f t="shared" si="13"/>
        <v>N/A</v>
      </c>
    </row>
    <row r="67" spans="1:13" ht="12.75" customHeight="1" thickBot="1" x14ac:dyDescent="0.25">
      <c r="A67" s="3"/>
      <c r="B67" s="80" t="s">
        <v>9</v>
      </c>
      <c r="C67" s="81"/>
      <c r="D67" s="82">
        <f t="shared" ref="D67:M67" si="14">SUM(D61:D66)</f>
        <v>0</v>
      </c>
      <c r="E67" s="60">
        <f t="shared" si="14"/>
        <v>0</v>
      </c>
      <c r="F67" s="514"/>
      <c r="G67" s="83">
        <f t="shared" si="14"/>
        <v>0</v>
      </c>
      <c r="H67" s="60">
        <f t="shared" si="14"/>
        <v>0</v>
      </c>
      <c r="I67" s="514"/>
      <c r="J67" s="83">
        <f t="shared" si="14"/>
        <v>0</v>
      </c>
      <c r="K67" s="60">
        <f t="shared" si="14"/>
        <v>0</v>
      </c>
      <c r="L67" s="83">
        <f t="shared" si="14"/>
        <v>0</v>
      </c>
      <c r="M67" s="60">
        <f t="shared" si="14"/>
        <v>0</v>
      </c>
    </row>
    <row r="68" spans="1:13" x14ac:dyDescent="0.2">
      <c r="A68" s="3"/>
      <c r="B68" s="84"/>
      <c r="C68" s="3"/>
      <c r="D68" s="3"/>
      <c r="E68" s="3"/>
      <c r="F68" s="530"/>
      <c r="G68" s="3"/>
      <c r="H68" s="3"/>
      <c r="I68" s="3"/>
      <c r="J68" s="3"/>
      <c r="K68" s="3"/>
      <c r="L68" s="3"/>
      <c r="M68" s="3"/>
    </row>
    <row r="69" spans="1:13" ht="16.5" thickBot="1" x14ac:dyDescent="0.3">
      <c r="A69" s="50" t="s">
        <v>46</v>
      </c>
      <c r="B69" s="3"/>
      <c r="C69" s="3"/>
      <c r="D69" s="3"/>
      <c r="E69" s="3"/>
      <c r="F69" s="530"/>
      <c r="G69" s="3"/>
      <c r="H69" s="3"/>
      <c r="I69" s="3"/>
      <c r="J69" s="3"/>
      <c r="K69" s="3"/>
      <c r="L69" s="3"/>
      <c r="M69" s="3"/>
    </row>
    <row r="70" spans="1:13" x14ac:dyDescent="0.2">
      <c r="A70" s="3"/>
      <c r="B70" s="85" t="s">
        <v>47</v>
      </c>
      <c r="C70" s="86"/>
      <c r="D70" s="238"/>
      <c r="E70" s="22"/>
      <c r="F70" s="508"/>
      <c r="G70" s="238"/>
      <c r="H70" s="22"/>
      <c r="I70" s="508"/>
      <c r="J70" s="238"/>
      <c r="K70" s="22"/>
      <c r="L70" s="238"/>
      <c r="M70" s="23"/>
    </row>
    <row r="71" spans="1:13" x14ac:dyDescent="0.2">
      <c r="A71" s="3"/>
      <c r="B71" s="87" t="s">
        <v>48</v>
      </c>
      <c r="C71" s="88"/>
      <c r="D71" s="407" t="str">
        <f>IF(ISERROR(D67/D70),"N/A",D67/D70)</f>
        <v>N/A</v>
      </c>
      <c r="E71" s="220"/>
      <c r="F71" s="509"/>
      <c r="G71" s="407" t="str">
        <f>IF(ISERROR(G67/G70),"N/A",G67/G70)</f>
        <v>N/A</v>
      </c>
      <c r="H71" s="220"/>
      <c r="I71" s="509"/>
      <c r="J71" s="407" t="str">
        <f>IF(ISERROR(J67/J70),"N/A",J67/J70)</f>
        <v>N/A</v>
      </c>
      <c r="K71" s="220"/>
      <c r="L71" s="407" t="str">
        <f>IF(ISERROR(L67/L70),"N/A",L67/L70)</f>
        <v>N/A</v>
      </c>
      <c r="M71" s="221"/>
    </row>
    <row r="72" spans="1:13" x14ac:dyDescent="0.2">
      <c r="A72" s="3"/>
      <c r="B72" s="87" t="s">
        <v>75</v>
      </c>
      <c r="C72" s="88"/>
      <c r="D72" s="239"/>
      <c r="E72" s="47"/>
      <c r="F72" s="508"/>
      <c r="G72" s="239"/>
      <c r="H72" s="47"/>
      <c r="I72" s="508"/>
      <c r="J72" s="239"/>
      <c r="K72" s="47"/>
      <c r="L72" s="239"/>
      <c r="M72" s="26"/>
    </row>
    <row r="73" spans="1:13" x14ac:dyDescent="0.2">
      <c r="A73" s="3"/>
      <c r="B73" s="87" t="s">
        <v>74</v>
      </c>
      <c r="C73" s="88"/>
      <c r="D73" s="239"/>
      <c r="E73" s="47"/>
      <c r="F73" s="508"/>
      <c r="G73" s="239"/>
      <c r="H73" s="47"/>
      <c r="I73" s="508"/>
      <c r="J73" s="239"/>
      <c r="K73" s="47"/>
      <c r="L73" s="239"/>
      <c r="M73" s="26"/>
    </row>
    <row r="74" spans="1:13" ht="13.5" thickBot="1" x14ac:dyDescent="0.25">
      <c r="A74" s="3"/>
      <c r="B74" s="89" t="s">
        <v>49</v>
      </c>
      <c r="C74" s="90"/>
      <c r="D74" s="240"/>
      <c r="E74" s="28"/>
      <c r="F74" s="508"/>
      <c r="G74" s="240"/>
      <c r="H74" s="28"/>
      <c r="I74" s="508"/>
      <c r="J74" s="240"/>
      <c r="K74" s="28"/>
      <c r="L74" s="240"/>
      <c r="M74" s="29"/>
    </row>
    <row r="75" spans="1:13" x14ac:dyDescent="0.2">
      <c r="B75" s="336"/>
      <c r="C75" s="337"/>
      <c r="D75" s="337"/>
      <c r="E75" s="337"/>
      <c r="F75" s="337"/>
      <c r="G75" s="337"/>
      <c r="H75" s="337"/>
      <c r="I75" s="337"/>
      <c r="J75" s="337"/>
      <c r="K75" s="337"/>
      <c r="L75" s="337"/>
      <c r="M75" s="337"/>
    </row>
    <row r="76" spans="1:13" x14ac:dyDescent="0.2">
      <c r="B76" s="62"/>
      <c r="C76" s="339" t="s">
        <v>495</v>
      </c>
      <c r="D76" s="338" t="str">
        <f>IF(L58=0,"O.K.",IF(AND(ISBLANK(M9),ISBLANK(M10)),"Error",IF(AND(M9="x",M10&gt;0),"Error","O.K.")))</f>
        <v>O.K.</v>
      </c>
      <c r="E76" s="337"/>
      <c r="F76" s="337"/>
      <c r="G76" s="337"/>
      <c r="H76" s="337"/>
      <c r="I76" s="337"/>
      <c r="J76" s="337"/>
      <c r="K76" s="337"/>
      <c r="L76" s="337"/>
      <c r="M76" s="337"/>
    </row>
    <row r="77" spans="1:13" x14ac:dyDescent="0.2">
      <c r="B77" s="62"/>
      <c r="C77" s="339" t="s">
        <v>496</v>
      </c>
      <c r="D77" s="338" t="str">
        <f>IF(AND(L58&gt;0,OR(ISBLANK(D70),ISBLANK(G70),ISBLANK(J70),ISBLANK(L70))),"Error","O.K.")</f>
        <v>O.K.</v>
      </c>
      <c r="E77" s="337"/>
      <c r="F77" s="337"/>
      <c r="G77" s="337"/>
      <c r="H77" s="337"/>
      <c r="I77" s="337"/>
      <c r="J77" s="337"/>
      <c r="K77" s="337"/>
      <c r="L77" s="337"/>
      <c r="M77" s="337"/>
    </row>
    <row r="78" spans="1:13" x14ac:dyDescent="0.2">
      <c r="B78" s="62"/>
      <c r="C78" s="339" t="s">
        <v>497</v>
      </c>
      <c r="D78" s="338" t="str">
        <f>IF(AND(L58&gt;0,OR(ISBLANK(D72),ISBLANK(G72),ISBLANK(J72),ISBLANK(L72))),"Error","O.K.")</f>
        <v>O.K.</v>
      </c>
      <c r="E78" s="337"/>
      <c r="F78" s="337"/>
      <c r="G78" s="337"/>
      <c r="H78" s="337"/>
      <c r="I78" s="337"/>
      <c r="J78" s="337"/>
      <c r="K78" s="337"/>
      <c r="L78" s="337"/>
      <c r="M78" s="337"/>
    </row>
    <row r="79" spans="1:13" x14ac:dyDescent="0.2">
      <c r="B79" s="62"/>
      <c r="C79" s="339" t="s">
        <v>498</v>
      </c>
      <c r="D79" s="338" t="str">
        <f>IF(AND(L58&gt;0,OR(ISBLANK(D73),ISBLANK(G73),ISBLANK(J73),ISBLANK(L73))),"Error","O.K.")</f>
        <v>O.K.</v>
      </c>
      <c r="E79" s="337"/>
      <c r="F79" s="337"/>
      <c r="G79" s="337"/>
      <c r="H79" s="337"/>
      <c r="I79" s="337"/>
      <c r="J79" s="337"/>
      <c r="K79" s="337"/>
      <c r="L79" s="337"/>
      <c r="M79" s="337"/>
    </row>
    <row r="80" spans="1:13" x14ac:dyDescent="0.2">
      <c r="B80" s="336"/>
      <c r="C80" s="337"/>
      <c r="D80" s="337"/>
      <c r="E80" s="337"/>
      <c r="F80" s="337"/>
      <c r="G80" s="337"/>
      <c r="H80" s="337"/>
      <c r="I80" s="337"/>
      <c r="J80" s="337"/>
      <c r="K80" s="337"/>
      <c r="L80" s="337"/>
      <c r="M80" s="337"/>
    </row>
    <row r="81" spans="1:13" x14ac:dyDescent="0.2">
      <c r="B81" s="336"/>
      <c r="C81" s="337"/>
      <c r="D81" s="337"/>
      <c r="E81" s="337"/>
      <c r="F81" s="337"/>
      <c r="G81" s="337"/>
      <c r="H81" s="337"/>
      <c r="I81" s="337"/>
      <c r="J81" s="337"/>
      <c r="K81" s="337"/>
      <c r="L81" s="337"/>
      <c r="M81" s="337"/>
    </row>
    <row r="83" spans="1:13" x14ac:dyDescent="0.2">
      <c r="A83" s="537">
        <v>1.01</v>
      </c>
      <c r="B83" s="334" t="s">
        <v>611</v>
      </c>
      <c r="C83" s="334" t="s">
        <v>612</v>
      </c>
      <c r="D83" s="334" t="s">
        <v>559</v>
      </c>
      <c r="E83" s="334" t="s">
        <v>238</v>
      </c>
      <c r="F83" s="334"/>
    </row>
    <row r="84" spans="1:13" x14ac:dyDescent="0.2">
      <c r="A84" s="537">
        <v>1.02</v>
      </c>
      <c r="B84" s="334" t="s">
        <v>306</v>
      </c>
      <c r="C84" s="334" t="s">
        <v>320</v>
      </c>
      <c r="D84" s="334" t="s">
        <v>322</v>
      </c>
      <c r="E84" s="334" t="s">
        <v>238</v>
      </c>
      <c r="F84" s="334"/>
    </row>
    <row r="85" spans="1:13" x14ac:dyDescent="0.2">
      <c r="A85" s="537">
        <v>1.03</v>
      </c>
      <c r="B85" s="334" t="s">
        <v>306</v>
      </c>
      <c r="C85" s="334" t="s">
        <v>320</v>
      </c>
      <c r="D85" s="334" t="s">
        <v>323</v>
      </c>
      <c r="E85" s="334" t="s">
        <v>238</v>
      </c>
      <c r="F85" s="334"/>
    </row>
    <row r="86" spans="1:13" x14ac:dyDescent="0.2">
      <c r="A86" s="537">
        <v>1.04</v>
      </c>
      <c r="B86" s="334" t="s">
        <v>306</v>
      </c>
      <c r="C86" s="334" t="s">
        <v>320</v>
      </c>
      <c r="D86" s="334" t="s">
        <v>561</v>
      </c>
      <c r="E86" s="334" t="s">
        <v>266</v>
      </c>
      <c r="F86" s="334"/>
    </row>
    <row r="87" spans="1:13" x14ac:dyDescent="0.2">
      <c r="A87" s="537">
        <v>1.05</v>
      </c>
      <c r="B87" s="334" t="s">
        <v>225</v>
      </c>
      <c r="C87" s="334" t="s">
        <v>232</v>
      </c>
      <c r="D87" s="334" t="s">
        <v>249</v>
      </c>
      <c r="E87" s="334" t="s">
        <v>224</v>
      </c>
      <c r="F87" s="334"/>
    </row>
    <row r="88" spans="1:13" x14ac:dyDescent="0.2">
      <c r="A88" s="537">
        <v>1.06</v>
      </c>
      <c r="B88" s="334" t="s">
        <v>285</v>
      </c>
      <c r="C88" s="334" t="s">
        <v>286</v>
      </c>
      <c r="D88" s="334" t="s">
        <v>292</v>
      </c>
      <c r="E88" s="334" t="s">
        <v>293</v>
      </c>
      <c r="F88" s="334"/>
    </row>
    <row r="89" spans="1:13" x14ac:dyDescent="0.2">
      <c r="A89" s="537">
        <v>1.07</v>
      </c>
      <c r="B89" s="334" t="s">
        <v>285</v>
      </c>
      <c r="C89" s="334" t="s">
        <v>299</v>
      </c>
      <c r="D89" s="334" t="s">
        <v>300</v>
      </c>
      <c r="E89" s="334" t="s">
        <v>301</v>
      </c>
      <c r="F89" s="334"/>
    </row>
    <row r="90" spans="1:13" x14ac:dyDescent="0.2">
      <c r="A90" s="537">
        <v>1.08</v>
      </c>
      <c r="B90" s="334" t="s">
        <v>285</v>
      </c>
      <c r="C90" s="334" t="s">
        <v>299</v>
      </c>
      <c r="D90" s="334" t="s">
        <v>303</v>
      </c>
      <c r="E90" s="334" t="s">
        <v>238</v>
      </c>
      <c r="F90" s="334"/>
    </row>
    <row r="91" spans="1:13" x14ac:dyDescent="0.2">
      <c r="A91" s="537">
        <v>1.0900000000000001</v>
      </c>
      <c r="B91" s="334" t="s">
        <v>285</v>
      </c>
      <c r="C91" s="334" t="s">
        <v>299</v>
      </c>
      <c r="D91" s="334" t="s">
        <v>304</v>
      </c>
      <c r="E91" s="334" t="s">
        <v>305</v>
      </c>
      <c r="F91" s="334"/>
    </row>
    <row r="92" spans="1:13" x14ac:dyDescent="0.2">
      <c r="A92" s="538">
        <v>1.1000000000000001</v>
      </c>
      <c r="B92" s="334" t="s">
        <v>306</v>
      </c>
      <c r="C92" s="334" t="s">
        <v>307</v>
      </c>
      <c r="D92" s="334" t="s">
        <v>308</v>
      </c>
      <c r="E92" s="334" t="s">
        <v>224</v>
      </c>
      <c r="F92" s="334"/>
    </row>
    <row r="93" spans="1:13" x14ac:dyDescent="0.2">
      <c r="A93" s="537">
        <v>1.1100000000000001</v>
      </c>
      <c r="B93" s="334" t="s">
        <v>306</v>
      </c>
      <c r="C93" s="334" t="s">
        <v>314</v>
      </c>
      <c r="D93" s="334" t="s">
        <v>317</v>
      </c>
      <c r="E93" s="539" t="s">
        <v>628</v>
      </c>
      <c r="F93" s="334"/>
    </row>
    <row r="94" spans="1:13" x14ac:dyDescent="0.2">
      <c r="A94" s="537">
        <v>1.1200000000000001</v>
      </c>
      <c r="B94" s="334" t="s">
        <v>306</v>
      </c>
      <c r="C94" s="334" t="s">
        <v>320</v>
      </c>
      <c r="D94" s="334" t="s">
        <v>321</v>
      </c>
      <c r="E94" s="334" t="s">
        <v>238</v>
      </c>
      <c r="F94" s="334"/>
    </row>
    <row r="95" spans="1:13" x14ac:dyDescent="0.2">
      <c r="A95" s="537">
        <v>2.0099999999999998</v>
      </c>
      <c r="B95" s="334" t="s">
        <v>263</v>
      </c>
      <c r="C95" s="334" t="s">
        <v>264</v>
      </c>
      <c r="D95" s="334" t="s">
        <v>265</v>
      </c>
      <c r="E95" s="334" t="s">
        <v>266</v>
      </c>
      <c r="F95" s="334"/>
    </row>
    <row r="96" spans="1:13" x14ac:dyDescent="0.2">
      <c r="A96" s="537">
        <v>2.02</v>
      </c>
      <c r="B96" s="334" t="s">
        <v>285</v>
      </c>
      <c r="C96" s="334" t="s">
        <v>286</v>
      </c>
      <c r="D96" s="334" t="s">
        <v>287</v>
      </c>
      <c r="E96" s="334" t="s">
        <v>288</v>
      </c>
      <c r="F96" s="334"/>
    </row>
    <row r="97" spans="1:6" x14ac:dyDescent="0.2">
      <c r="A97" s="537">
        <v>2.0299999999999998</v>
      </c>
      <c r="B97" s="334" t="s">
        <v>285</v>
      </c>
      <c r="C97" s="334" t="s">
        <v>286</v>
      </c>
      <c r="D97" s="334" t="s">
        <v>289</v>
      </c>
      <c r="E97" s="334" t="s">
        <v>288</v>
      </c>
      <c r="F97" s="334"/>
    </row>
    <row r="98" spans="1:6" x14ac:dyDescent="0.2">
      <c r="A98" s="537">
        <v>2.04</v>
      </c>
      <c r="B98" s="334" t="s">
        <v>285</v>
      </c>
      <c r="C98" s="334" t="s">
        <v>286</v>
      </c>
      <c r="D98" s="334" t="s">
        <v>290</v>
      </c>
      <c r="E98" s="334" t="s">
        <v>291</v>
      </c>
      <c r="F98" s="334"/>
    </row>
    <row r="99" spans="1:6" x14ac:dyDescent="0.2">
      <c r="A99" s="537">
        <v>2.0499999999999998</v>
      </c>
      <c r="B99" s="334" t="s">
        <v>285</v>
      </c>
      <c r="C99" s="334" t="s">
        <v>286</v>
      </c>
      <c r="D99" s="334" t="s">
        <v>298</v>
      </c>
      <c r="E99" s="334" t="s">
        <v>291</v>
      </c>
      <c r="F99" s="334"/>
    </row>
    <row r="100" spans="1:6" x14ac:dyDescent="0.2">
      <c r="A100" s="537">
        <v>2.06</v>
      </c>
      <c r="B100" s="334" t="s">
        <v>306</v>
      </c>
      <c r="C100" s="334" t="s">
        <v>307</v>
      </c>
      <c r="D100" s="334" t="s">
        <v>310</v>
      </c>
      <c r="E100" s="334" t="s">
        <v>266</v>
      </c>
      <c r="F100" s="334"/>
    </row>
    <row r="101" spans="1:6" x14ac:dyDescent="0.2">
      <c r="A101" s="332">
        <v>2.0699999999999998</v>
      </c>
      <c r="C101" s="334"/>
      <c r="D101" s="334" t="s">
        <v>608</v>
      </c>
      <c r="E101" s="334" t="s">
        <v>293</v>
      </c>
      <c r="F101" s="334"/>
    </row>
    <row r="102" spans="1:6" x14ac:dyDescent="0.2">
      <c r="A102" s="537">
        <v>2.08</v>
      </c>
      <c r="B102" s="334" t="s">
        <v>263</v>
      </c>
      <c r="C102" s="334" t="s">
        <v>275</v>
      </c>
      <c r="D102" s="334" t="s">
        <v>563</v>
      </c>
      <c r="E102" s="334" t="s">
        <v>562</v>
      </c>
      <c r="F102" s="334"/>
    </row>
    <row r="103" spans="1:6" x14ac:dyDescent="0.2">
      <c r="A103" s="537">
        <v>2.09</v>
      </c>
      <c r="B103" s="334" t="s">
        <v>263</v>
      </c>
      <c r="C103" s="334" t="s">
        <v>271</v>
      </c>
      <c r="D103" s="334" t="s">
        <v>272</v>
      </c>
      <c r="E103" s="334" t="s">
        <v>224</v>
      </c>
      <c r="F103" s="334"/>
    </row>
    <row r="104" spans="1:6" x14ac:dyDescent="0.2">
      <c r="A104" s="538">
        <v>2.1</v>
      </c>
      <c r="B104" s="334" t="s">
        <v>263</v>
      </c>
      <c r="C104" s="334" t="s">
        <v>271</v>
      </c>
      <c r="D104" s="334" t="s">
        <v>274</v>
      </c>
      <c r="E104" s="334" t="s">
        <v>238</v>
      </c>
      <c r="F104" s="334"/>
    </row>
    <row r="105" spans="1:6" x14ac:dyDescent="0.2">
      <c r="A105" s="537">
        <v>2.11</v>
      </c>
      <c r="B105" s="334" t="s">
        <v>263</v>
      </c>
      <c r="C105" s="334" t="s">
        <v>275</v>
      </c>
      <c r="D105" s="334" t="s">
        <v>276</v>
      </c>
      <c r="E105" s="334" t="s">
        <v>266</v>
      </c>
      <c r="F105" s="334"/>
    </row>
    <row r="106" spans="1:6" x14ac:dyDescent="0.2">
      <c r="A106" s="537">
        <v>2.12</v>
      </c>
      <c r="B106" s="334" t="s">
        <v>263</v>
      </c>
      <c r="C106" s="334" t="s">
        <v>275</v>
      </c>
      <c r="D106" s="334" t="s">
        <v>278</v>
      </c>
      <c r="E106" s="334" t="s">
        <v>238</v>
      </c>
      <c r="F106" s="334"/>
    </row>
    <row r="107" spans="1:6" x14ac:dyDescent="0.2">
      <c r="A107" s="537">
        <v>2.13</v>
      </c>
      <c r="B107" s="334" t="s">
        <v>263</v>
      </c>
      <c r="C107" s="334" t="s">
        <v>275</v>
      </c>
      <c r="D107" s="334" t="s">
        <v>279</v>
      </c>
      <c r="E107" s="334" t="s">
        <v>280</v>
      </c>
      <c r="F107" s="334"/>
    </row>
    <row r="108" spans="1:6" x14ac:dyDescent="0.2">
      <c r="A108" s="537">
        <v>2.14</v>
      </c>
      <c r="B108" s="334" t="s">
        <v>263</v>
      </c>
      <c r="C108" s="334" t="s">
        <v>275</v>
      </c>
      <c r="D108" s="334" t="s">
        <v>281</v>
      </c>
      <c r="E108" s="334" t="s">
        <v>266</v>
      </c>
      <c r="F108" s="334"/>
    </row>
    <row r="109" spans="1:6" x14ac:dyDescent="0.2">
      <c r="A109" s="537">
        <v>3.01</v>
      </c>
      <c r="B109" s="334" t="s">
        <v>225</v>
      </c>
      <c r="C109" s="334" t="s">
        <v>226</v>
      </c>
      <c r="D109" s="334" t="s">
        <v>216</v>
      </c>
      <c r="E109" s="334" t="s">
        <v>217</v>
      </c>
      <c r="F109" s="334"/>
    </row>
    <row r="110" spans="1:6" x14ac:dyDescent="0.2">
      <c r="A110" s="537">
        <v>3.02</v>
      </c>
      <c r="B110" s="334" t="s">
        <v>225</v>
      </c>
      <c r="C110" s="334" t="s">
        <v>254</v>
      </c>
      <c r="D110" s="334" t="s">
        <v>255</v>
      </c>
      <c r="E110" s="334" t="s">
        <v>256</v>
      </c>
      <c r="F110" s="334"/>
    </row>
    <row r="111" spans="1:6" x14ac:dyDescent="0.2">
      <c r="A111" s="537">
        <v>3.03</v>
      </c>
      <c r="B111" s="334" t="s">
        <v>225</v>
      </c>
      <c r="C111" s="334" t="s">
        <v>254</v>
      </c>
      <c r="D111" s="334" t="s">
        <v>257</v>
      </c>
      <c r="E111" s="334" t="s">
        <v>258</v>
      </c>
      <c r="F111" s="334"/>
    </row>
    <row r="112" spans="1:6" x14ac:dyDescent="0.2">
      <c r="A112" s="537">
        <v>3.04</v>
      </c>
      <c r="B112" s="334" t="s">
        <v>225</v>
      </c>
      <c r="C112" s="334" t="s">
        <v>254</v>
      </c>
      <c r="D112" s="334" t="s">
        <v>259</v>
      </c>
      <c r="E112" s="334" t="s">
        <v>234</v>
      </c>
      <c r="F112" s="334"/>
    </row>
    <row r="113" spans="1:6" x14ac:dyDescent="0.2">
      <c r="A113" s="537">
        <v>3.05</v>
      </c>
      <c r="B113" s="334" t="s">
        <v>225</v>
      </c>
      <c r="C113" s="334" t="s">
        <v>254</v>
      </c>
      <c r="D113" s="334" t="s">
        <v>260</v>
      </c>
      <c r="E113" s="334" t="s">
        <v>261</v>
      </c>
      <c r="F113" s="334"/>
    </row>
    <row r="114" spans="1:6" x14ac:dyDescent="0.2">
      <c r="A114" s="537">
        <v>3.06</v>
      </c>
      <c r="B114" s="334" t="s">
        <v>225</v>
      </c>
      <c r="C114" s="334" t="s">
        <v>254</v>
      </c>
      <c r="D114" s="334" t="s">
        <v>262</v>
      </c>
      <c r="E114" s="334" t="s">
        <v>261</v>
      </c>
      <c r="F114" s="334"/>
    </row>
    <row r="115" spans="1:6" x14ac:dyDescent="0.2">
      <c r="A115" s="537">
        <v>3.07</v>
      </c>
      <c r="B115" s="334" t="s">
        <v>263</v>
      </c>
      <c r="C115" s="334" t="s">
        <v>264</v>
      </c>
      <c r="D115" s="539" t="s">
        <v>625</v>
      </c>
      <c r="E115" s="334" t="s">
        <v>238</v>
      </c>
      <c r="F115" s="334"/>
    </row>
    <row r="116" spans="1:6" x14ac:dyDescent="0.2">
      <c r="A116" s="537">
        <v>3.08</v>
      </c>
      <c r="B116" s="334" t="s">
        <v>263</v>
      </c>
      <c r="C116" s="334" t="s">
        <v>264</v>
      </c>
      <c r="D116" s="539" t="s">
        <v>626</v>
      </c>
      <c r="E116" s="334" t="s">
        <v>238</v>
      </c>
      <c r="F116" s="334"/>
    </row>
    <row r="117" spans="1:6" x14ac:dyDescent="0.2">
      <c r="A117" s="537">
        <v>3.09</v>
      </c>
      <c r="B117" s="334" t="s">
        <v>263</v>
      </c>
      <c r="C117" s="334" t="s">
        <v>264</v>
      </c>
      <c r="D117" s="334" t="s">
        <v>268</v>
      </c>
      <c r="E117" s="334" t="s">
        <v>560</v>
      </c>
      <c r="F117" s="334"/>
    </row>
    <row r="118" spans="1:6" x14ac:dyDescent="0.2">
      <c r="A118" s="538">
        <v>3.1</v>
      </c>
      <c r="B118" s="334" t="s">
        <v>263</v>
      </c>
      <c r="C118" s="334" t="s">
        <v>264</v>
      </c>
      <c r="D118" s="334" t="s">
        <v>269</v>
      </c>
      <c r="E118" s="334" t="s">
        <v>238</v>
      </c>
      <c r="F118" s="334"/>
    </row>
    <row r="119" spans="1:6" x14ac:dyDescent="0.2">
      <c r="A119" s="537">
        <v>3.11</v>
      </c>
      <c r="B119" s="334" t="s">
        <v>263</v>
      </c>
      <c r="C119" s="334" t="s">
        <v>275</v>
      </c>
      <c r="D119" s="334" t="s">
        <v>282</v>
      </c>
      <c r="E119" s="334" t="s">
        <v>224</v>
      </c>
      <c r="F119" s="334"/>
    </row>
    <row r="120" spans="1:6" x14ac:dyDescent="0.2">
      <c r="A120" s="537">
        <v>3.12</v>
      </c>
      <c r="B120" s="334" t="s">
        <v>225</v>
      </c>
      <c r="C120" s="334" t="s">
        <v>226</v>
      </c>
      <c r="D120" s="334" t="s">
        <v>218</v>
      </c>
      <c r="E120" s="334" t="s">
        <v>219</v>
      </c>
      <c r="F120" s="334"/>
    </row>
    <row r="121" spans="1:6" x14ac:dyDescent="0.2">
      <c r="A121" s="537">
        <v>3.13</v>
      </c>
      <c r="B121" s="334" t="s">
        <v>306</v>
      </c>
      <c r="C121" s="334" t="s">
        <v>314</v>
      </c>
      <c r="D121" s="334" t="s">
        <v>318</v>
      </c>
      <c r="E121" s="334" t="s">
        <v>224</v>
      </c>
      <c r="F121" s="334"/>
    </row>
    <row r="122" spans="1:6" x14ac:dyDescent="0.2">
      <c r="A122" s="537">
        <v>3.14</v>
      </c>
      <c r="B122" s="334" t="s">
        <v>306</v>
      </c>
      <c r="C122" s="334" t="s">
        <v>314</v>
      </c>
      <c r="D122" s="334" t="s">
        <v>319</v>
      </c>
      <c r="E122" s="334" t="s">
        <v>266</v>
      </c>
      <c r="F122" s="334"/>
    </row>
    <row r="123" spans="1:6" x14ac:dyDescent="0.2">
      <c r="A123" s="537">
        <v>3.15</v>
      </c>
      <c r="B123" s="334" t="s">
        <v>225</v>
      </c>
      <c r="C123" s="334" t="s">
        <v>226</v>
      </c>
      <c r="D123" s="334" t="s">
        <v>220</v>
      </c>
      <c r="E123" s="334" t="s">
        <v>223</v>
      </c>
      <c r="F123" s="334"/>
    </row>
    <row r="124" spans="1:6" x14ac:dyDescent="0.2">
      <c r="A124" s="537">
        <v>3.16</v>
      </c>
      <c r="B124" s="334" t="s">
        <v>225</v>
      </c>
      <c r="C124" s="334" t="s">
        <v>226</v>
      </c>
      <c r="D124" s="334" t="s">
        <v>557</v>
      </c>
      <c r="E124" s="334" t="s">
        <v>224</v>
      </c>
      <c r="F124" s="334"/>
    </row>
    <row r="125" spans="1:6" x14ac:dyDescent="0.2">
      <c r="A125" s="537">
        <v>3.17</v>
      </c>
      <c r="B125" s="334" t="s">
        <v>225</v>
      </c>
      <c r="C125" s="334" t="s">
        <v>227</v>
      </c>
      <c r="D125" s="334" t="s">
        <v>558</v>
      </c>
      <c r="E125" s="334" t="s">
        <v>224</v>
      </c>
      <c r="F125" s="334"/>
    </row>
    <row r="126" spans="1:6" x14ac:dyDescent="0.2">
      <c r="A126" s="537" t="s">
        <v>613</v>
      </c>
      <c r="B126" s="334" t="s">
        <v>225</v>
      </c>
      <c r="C126" s="334" t="s">
        <v>232</v>
      </c>
      <c r="D126" s="334" t="s">
        <v>233</v>
      </c>
      <c r="E126" s="334" t="s">
        <v>223</v>
      </c>
      <c r="F126" s="334"/>
    </row>
    <row r="127" spans="1:6" x14ac:dyDescent="0.2">
      <c r="A127" s="537">
        <v>3.18</v>
      </c>
      <c r="B127" s="334" t="s">
        <v>225</v>
      </c>
      <c r="C127" s="334" t="s">
        <v>232</v>
      </c>
      <c r="D127" s="334" t="s">
        <v>233</v>
      </c>
      <c r="E127" s="334" t="s">
        <v>607</v>
      </c>
      <c r="F127" s="334"/>
    </row>
    <row r="128" spans="1:6" x14ac:dyDescent="0.2">
      <c r="A128" s="537">
        <v>3.19</v>
      </c>
      <c r="B128" s="334" t="s">
        <v>225</v>
      </c>
      <c r="C128" s="334" t="s">
        <v>232</v>
      </c>
      <c r="D128" s="334" t="s">
        <v>235</v>
      </c>
      <c r="E128" s="334" t="s">
        <v>236</v>
      </c>
      <c r="F128" s="334"/>
    </row>
    <row r="129" spans="1:6" x14ac:dyDescent="0.2">
      <c r="A129" s="537" t="s">
        <v>614</v>
      </c>
      <c r="B129" s="334" t="s">
        <v>225</v>
      </c>
      <c r="C129" s="334" t="s">
        <v>232</v>
      </c>
      <c r="D129" s="334" t="s">
        <v>247</v>
      </c>
      <c r="E129" s="334" t="s">
        <v>293</v>
      </c>
      <c r="F129" s="334"/>
    </row>
    <row r="130" spans="1:6" x14ac:dyDescent="0.2">
      <c r="A130" s="538">
        <v>3.2</v>
      </c>
      <c r="B130" s="334" t="s">
        <v>225</v>
      </c>
      <c r="C130" s="334" t="s">
        <v>232</v>
      </c>
      <c r="D130" s="334" t="s">
        <v>247</v>
      </c>
      <c r="E130" s="334" t="s">
        <v>607</v>
      </c>
      <c r="F130" s="334"/>
    </row>
    <row r="131" spans="1:6" x14ac:dyDescent="0.2">
      <c r="A131" s="537">
        <v>3.21</v>
      </c>
      <c r="B131" s="334" t="s">
        <v>225</v>
      </c>
      <c r="C131" s="334" t="s">
        <v>232</v>
      </c>
      <c r="D131" s="334" t="s">
        <v>252</v>
      </c>
      <c r="E131" s="334" t="s">
        <v>253</v>
      </c>
      <c r="F131" s="334"/>
    </row>
    <row r="132" spans="1:6" x14ac:dyDescent="0.2">
      <c r="A132" s="334"/>
      <c r="B132" s="334" t="s">
        <v>225</v>
      </c>
      <c r="C132" s="334" t="s">
        <v>226</v>
      </c>
      <c r="D132" s="334" t="s">
        <v>221</v>
      </c>
      <c r="E132" s="334" t="s">
        <v>222</v>
      </c>
      <c r="F132" s="334"/>
    </row>
    <row r="133" spans="1:6" x14ac:dyDescent="0.2">
      <c r="A133" s="334"/>
      <c r="B133" s="334" t="s">
        <v>225</v>
      </c>
      <c r="C133" s="334" t="s">
        <v>227</v>
      </c>
      <c r="D133" s="334" t="s">
        <v>228</v>
      </c>
      <c r="E133" s="334" t="s">
        <v>224</v>
      </c>
      <c r="F133" s="334"/>
    </row>
    <row r="134" spans="1:6" x14ac:dyDescent="0.2">
      <c r="A134" s="334"/>
      <c r="B134" s="334" t="s">
        <v>225</v>
      </c>
      <c r="C134" s="334" t="s">
        <v>227</v>
      </c>
      <c r="D134" s="334" t="s">
        <v>229</v>
      </c>
      <c r="E134" s="334" t="s">
        <v>223</v>
      </c>
      <c r="F134" s="334"/>
    </row>
    <row r="135" spans="1:6" x14ac:dyDescent="0.2">
      <c r="A135" s="334"/>
      <c r="B135" s="334" t="s">
        <v>225</v>
      </c>
      <c r="C135" s="334" t="s">
        <v>227</v>
      </c>
      <c r="D135" s="334" t="s">
        <v>230</v>
      </c>
      <c r="E135" s="334" t="s">
        <v>223</v>
      </c>
      <c r="F135" s="334"/>
    </row>
    <row r="136" spans="1:6" x14ac:dyDescent="0.2">
      <c r="A136" s="334"/>
      <c r="B136" s="334" t="s">
        <v>225</v>
      </c>
      <c r="C136" s="334" t="s">
        <v>227</v>
      </c>
      <c r="D136" s="334" t="s">
        <v>231</v>
      </c>
      <c r="E136" s="334" t="s">
        <v>224</v>
      </c>
      <c r="F136" s="334"/>
    </row>
    <row r="137" spans="1:6" x14ac:dyDescent="0.2">
      <c r="A137" s="334"/>
      <c r="B137" s="334" t="s">
        <v>225</v>
      </c>
      <c r="C137" s="334" t="s">
        <v>232</v>
      </c>
      <c r="D137" s="334" t="s">
        <v>237</v>
      </c>
      <c r="E137" s="334" t="s">
        <v>238</v>
      </c>
      <c r="F137" s="334"/>
    </row>
    <row r="138" spans="1:6" x14ac:dyDescent="0.2">
      <c r="A138" s="334"/>
      <c r="B138" s="334" t="s">
        <v>225</v>
      </c>
      <c r="C138" s="334" t="s">
        <v>232</v>
      </c>
      <c r="D138" s="334" t="s">
        <v>239</v>
      </c>
      <c r="E138" s="334" t="s">
        <v>240</v>
      </c>
      <c r="F138" s="334"/>
    </row>
    <row r="139" spans="1:6" x14ac:dyDescent="0.2">
      <c r="A139" s="334"/>
      <c r="B139" s="334" t="s">
        <v>225</v>
      </c>
      <c r="C139" s="334" t="s">
        <v>232</v>
      </c>
      <c r="D139" s="334" t="s">
        <v>241</v>
      </c>
      <c r="E139" s="334" t="s">
        <v>234</v>
      </c>
      <c r="F139" s="334"/>
    </row>
    <row r="140" spans="1:6" x14ac:dyDescent="0.2">
      <c r="A140" s="334"/>
      <c r="B140" s="334" t="s">
        <v>225</v>
      </c>
      <c r="C140" s="334" t="s">
        <v>232</v>
      </c>
      <c r="D140" s="334" t="s">
        <v>242</v>
      </c>
      <c r="E140" s="334" t="s">
        <v>223</v>
      </c>
      <c r="F140" s="334"/>
    </row>
    <row r="141" spans="1:6" x14ac:dyDescent="0.2">
      <c r="A141" s="334"/>
      <c r="B141" s="334" t="s">
        <v>225</v>
      </c>
      <c r="C141" s="334" t="s">
        <v>232</v>
      </c>
      <c r="D141" s="334" t="s">
        <v>243</v>
      </c>
      <c r="E141" s="334" t="s">
        <v>244</v>
      </c>
      <c r="F141" s="334"/>
    </row>
    <row r="142" spans="1:6" x14ac:dyDescent="0.2">
      <c r="A142" s="334"/>
      <c r="B142" s="334" t="s">
        <v>225</v>
      </c>
      <c r="C142" s="334" t="s">
        <v>232</v>
      </c>
      <c r="D142" s="334" t="s">
        <v>245</v>
      </c>
      <c r="E142" s="334" t="s">
        <v>246</v>
      </c>
      <c r="F142" s="334"/>
    </row>
    <row r="143" spans="1:6" x14ac:dyDescent="0.2">
      <c r="A143" s="334"/>
      <c r="B143" s="334" t="s">
        <v>225</v>
      </c>
      <c r="C143" s="334" t="s">
        <v>232</v>
      </c>
      <c r="D143" s="334" t="s">
        <v>248</v>
      </c>
      <c r="E143" s="334" t="s">
        <v>224</v>
      </c>
      <c r="F143" s="334"/>
    </row>
    <row r="144" spans="1:6" x14ac:dyDescent="0.2">
      <c r="A144" s="334"/>
      <c r="B144" s="334" t="s">
        <v>225</v>
      </c>
      <c r="C144" s="334" t="s">
        <v>232</v>
      </c>
      <c r="D144" s="334" t="s">
        <v>250</v>
      </c>
      <c r="E144" s="334" t="s">
        <v>251</v>
      </c>
      <c r="F144" s="334"/>
    </row>
    <row r="145" spans="1:6" x14ac:dyDescent="0.2">
      <c r="A145" s="334"/>
      <c r="B145" s="334" t="s">
        <v>263</v>
      </c>
      <c r="C145" s="334" t="s">
        <v>264</v>
      </c>
      <c r="D145" s="334" t="s">
        <v>267</v>
      </c>
      <c r="E145" s="334" t="s">
        <v>266</v>
      </c>
      <c r="F145" s="334"/>
    </row>
    <row r="146" spans="1:6" x14ac:dyDescent="0.2">
      <c r="A146" s="334"/>
      <c r="B146" s="334" t="s">
        <v>263</v>
      </c>
      <c r="C146" s="334" t="s">
        <v>264</v>
      </c>
      <c r="D146" s="334" t="s">
        <v>270</v>
      </c>
      <c r="E146" s="334" t="s">
        <v>266</v>
      </c>
      <c r="F146" s="334"/>
    </row>
    <row r="147" spans="1:6" x14ac:dyDescent="0.2">
      <c r="A147" s="334"/>
      <c r="B147" s="334" t="s">
        <v>263</v>
      </c>
      <c r="C147" s="334" t="s">
        <v>271</v>
      </c>
      <c r="D147" s="334" t="s">
        <v>273</v>
      </c>
      <c r="E147" s="334" t="s">
        <v>224</v>
      </c>
      <c r="F147" s="334"/>
    </row>
    <row r="148" spans="1:6" x14ac:dyDescent="0.2">
      <c r="A148" s="334"/>
      <c r="B148" s="334" t="s">
        <v>263</v>
      </c>
      <c r="C148" s="334" t="s">
        <v>275</v>
      </c>
      <c r="D148" s="334" t="s">
        <v>277</v>
      </c>
      <c r="E148" s="334" t="s">
        <v>266</v>
      </c>
      <c r="F148" s="334"/>
    </row>
    <row r="149" spans="1:6" x14ac:dyDescent="0.2">
      <c r="A149" s="334"/>
      <c r="B149" s="334" t="s">
        <v>263</v>
      </c>
      <c r="C149" s="334" t="s">
        <v>275</v>
      </c>
      <c r="D149" s="334" t="s">
        <v>283</v>
      </c>
      <c r="E149" s="334" t="s">
        <v>284</v>
      </c>
      <c r="F149" s="334"/>
    </row>
    <row r="150" spans="1:6" x14ac:dyDescent="0.2">
      <c r="A150" s="334"/>
      <c r="B150" s="334" t="s">
        <v>285</v>
      </c>
      <c r="C150" s="334" t="s">
        <v>286</v>
      </c>
      <c r="D150" s="334" t="s">
        <v>294</v>
      </c>
      <c r="E150" s="334" t="s">
        <v>295</v>
      </c>
      <c r="F150" s="334"/>
    </row>
    <row r="151" spans="1:6" x14ac:dyDescent="0.2">
      <c r="A151" s="334"/>
      <c r="B151" s="334" t="s">
        <v>285</v>
      </c>
      <c r="C151" s="334" t="s">
        <v>286</v>
      </c>
      <c r="D151" s="334" t="s">
        <v>296</v>
      </c>
      <c r="E151" s="334" t="s">
        <v>266</v>
      </c>
      <c r="F151" s="334"/>
    </row>
    <row r="152" spans="1:6" x14ac:dyDescent="0.2">
      <c r="A152" s="334"/>
      <c r="B152" s="334" t="s">
        <v>285</v>
      </c>
      <c r="C152" s="334" t="s">
        <v>286</v>
      </c>
      <c r="D152" s="334" t="s">
        <v>297</v>
      </c>
      <c r="E152" s="334" t="s">
        <v>238</v>
      </c>
      <c r="F152" s="334"/>
    </row>
    <row r="153" spans="1:6" x14ac:dyDescent="0.2">
      <c r="A153" s="334"/>
      <c r="B153" s="334" t="s">
        <v>285</v>
      </c>
      <c r="C153" s="334" t="s">
        <v>299</v>
      </c>
      <c r="D153" s="334" t="s">
        <v>302</v>
      </c>
      <c r="E153" s="334" t="s">
        <v>301</v>
      </c>
      <c r="F153" s="334"/>
    </row>
    <row r="154" spans="1:6" x14ac:dyDescent="0.2">
      <c r="A154" s="334"/>
      <c r="B154" s="334" t="s">
        <v>306</v>
      </c>
      <c r="C154" s="334" t="s">
        <v>307</v>
      </c>
      <c r="D154" s="334" t="s">
        <v>309</v>
      </c>
      <c r="E154" s="334" t="s">
        <v>238</v>
      </c>
      <c r="F154" s="334"/>
    </row>
    <row r="155" spans="1:6" x14ac:dyDescent="0.2">
      <c r="A155" s="334"/>
      <c r="B155" s="334" t="s">
        <v>306</v>
      </c>
      <c r="C155" s="334" t="s">
        <v>307</v>
      </c>
      <c r="D155" s="334" t="s">
        <v>311</v>
      </c>
      <c r="E155" s="334" t="s">
        <v>313</v>
      </c>
      <c r="F155" s="334"/>
    </row>
    <row r="156" spans="1:6" x14ac:dyDescent="0.2">
      <c r="A156" s="334"/>
      <c r="B156" s="334" t="s">
        <v>306</v>
      </c>
      <c r="C156" s="334" t="s">
        <v>307</v>
      </c>
      <c r="D156" s="334" t="s">
        <v>311</v>
      </c>
      <c r="E156" s="334" t="s">
        <v>312</v>
      </c>
      <c r="F156" s="334"/>
    </row>
    <row r="157" spans="1:6" x14ac:dyDescent="0.2">
      <c r="A157" s="334"/>
      <c r="B157" s="334" t="s">
        <v>306</v>
      </c>
      <c r="C157" s="334" t="s">
        <v>314</v>
      </c>
      <c r="D157" s="334" t="s">
        <v>315</v>
      </c>
      <c r="E157" s="334" t="s">
        <v>316</v>
      </c>
      <c r="F157" s="334"/>
    </row>
    <row r="158" spans="1:6" x14ac:dyDescent="0.2">
      <c r="A158" s="334"/>
      <c r="B158" s="334" t="s">
        <v>306</v>
      </c>
      <c r="C158" s="334" t="s">
        <v>320</v>
      </c>
      <c r="D158" s="334" t="s">
        <v>324</v>
      </c>
      <c r="E158" s="334" t="s">
        <v>238</v>
      </c>
    </row>
  </sheetData>
  <sheetProtection sheet="1" objects="1" scenarios="1" selectLockedCells="1"/>
  <mergeCells count="22">
    <mergeCell ref="B28:B33"/>
    <mergeCell ref="J12:K12"/>
    <mergeCell ref="L12:M12"/>
    <mergeCell ref="J13:K13"/>
    <mergeCell ref="L13:M13"/>
    <mergeCell ref="D13:F13"/>
    <mergeCell ref="G13:I13"/>
    <mergeCell ref="D12:I12"/>
    <mergeCell ref="O34:R41"/>
    <mergeCell ref="O42:R45"/>
    <mergeCell ref="O46:R47"/>
    <mergeCell ref="O3:R7"/>
    <mergeCell ref="O22:R25"/>
    <mergeCell ref="O29:R32"/>
    <mergeCell ref="O8:R9"/>
    <mergeCell ref="O11:R20"/>
    <mergeCell ref="A1:G1"/>
    <mergeCell ref="L1:M1"/>
    <mergeCell ref="A2:M2"/>
    <mergeCell ref="A3:M3"/>
    <mergeCell ref="A10:C11"/>
    <mergeCell ref="C6:K6"/>
  </mergeCells>
  <conditionalFormatting sqref="D76:D79">
    <cfRule type="containsText" dxfId="79" priority="7" stopIfTrue="1" operator="containsText" text="Error">
      <formula>NOT(ISERROR(SEARCH("Error",D76)))</formula>
    </cfRule>
    <cfRule type="containsText" dxfId="78" priority="8" stopIfTrue="1" operator="containsText" text="O.K.">
      <formula>NOT(ISERROR(SEARCH("O.K.",D76)))</formula>
    </cfRule>
  </conditionalFormatting>
  <dataValidations count="7">
    <dataValidation allowBlank="1" showErrorMessage="1" promptTitle="Do Not Type Here" prompt="Information from AFB-9B is duplicated here" sqref="L37:L57 L59"/>
    <dataValidation type="list" allowBlank="1" showInputMessage="1" showErrorMessage="1" prompt="Select Agency Name from List" sqref="H1:K1">
      <formula1>#REF!</formula1>
    </dataValidation>
    <dataValidation allowBlank="1" showInputMessage="1" showErrorMessage="1" prompt="The cost per unit is automatically calculated" sqref="D71 L71 J71 G71"/>
    <dataValidation allowBlank="1" showInputMessage="1" showErrorMessage="1" prompt="First select a Service Code. This field will automatically populate." sqref="C5:D5 D7"/>
    <dataValidation allowBlank="1" showInputMessage="1" showErrorMessage="1" promptTitle="DO NOT TYPE HERE" prompt="Agency name is copied from ABF 1" sqref="A1:G1"/>
    <dataValidation allowBlank="1" showInputMessage="1" showErrorMessage="1" prompt="If licensed capacity changes during the year, enter the range but do not enter words (e.g. enter &quot;75-190&quot; instead of &quot;Summer 75, School Year 190&quot;)" sqref="D74 L74 J74 G74"/>
    <dataValidation type="list" allowBlank="1" showInputMessage="1" prompt="Select the Service Code. Other fields will populate automatically. To find the appropriate Service Code, see pages 30-40 of the ASSET Reference Manual." sqref="L5">
      <formula1>$A$82:$A$156</formula1>
    </dataValidation>
  </dataValidations>
  <pageMargins left="0.75" right="0.75" top="0.5" bottom="0.5" header="0.5" footer="0.5"/>
  <pageSetup scale="93"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113</vt:i4>
      </vt:variant>
    </vt:vector>
  </HeadingPairs>
  <TitlesOfParts>
    <vt:vector size="161" baseType="lpstr">
      <vt:lpstr>Instructions</vt:lpstr>
      <vt:lpstr>Checklist</vt:lpstr>
      <vt:lpstr>ABF 1 (cover)</vt:lpstr>
      <vt:lpstr>ABF 2 (stats)</vt:lpstr>
      <vt:lpstr>ABF 3</vt:lpstr>
      <vt:lpstr>ABF 4</vt:lpstr>
      <vt:lpstr>ABF 5 (col 9)</vt:lpstr>
      <vt:lpstr>ABF 5(O) (col 9)</vt:lpstr>
      <vt:lpstr>ABF 5 (10)</vt:lpstr>
      <vt:lpstr>ABF 5(O) (10)</vt:lpstr>
      <vt:lpstr>ABF 5 (11)</vt:lpstr>
      <vt:lpstr>ABF 5(O) (11)</vt:lpstr>
      <vt:lpstr>ABF 5 (12)</vt:lpstr>
      <vt:lpstr>ABF 5(O) (12)</vt:lpstr>
      <vt:lpstr>ABF 5 (13)</vt:lpstr>
      <vt:lpstr>ABF 5(O) (13)</vt:lpstr>
      <vt:lpstr>ABF 5 (14)</vt:lpstr>
      <vt:lpstr>ABF 5(O) (14)</vt:lpstr>
      <vt:lpstr>ABF 5 (15)</vt:lpstr>
      <vt:lpstr>ABF 5(O) (15)</vt:lpstr>
      <vt:lpstr>ABF 5 (16)</vt:lpstr>
      <vt:lpstr>ABF 5(O) (16)</vt:lpstr>
      <vt:lpstr>ABF 5 (17)</vt:lpstr>
      <vt:lpstr>ABF 5(O) (17)</vt:lpstr>
      <vt:lpstr>ABF 5 (18)</vt:lpstr>
      <vt:lpstr>ABF 5(O) (18)</vt:lpstr>
      <vt:lpstr>ABF 5 (19)</vt:lpstr>
      <vt:lpstr>ABF 5(O) (19)</vt:lpstr>
      <vt:lpstr>ABF 5 (20)</vt:lpstr>
      <vt:lpstr>ABF 5(O) (20)</vt:lpstr>
      <vt:lpstr>ABF 5 (21)</vt:lpstr>
      <vt:lpstr>ABF 5(O) (21)</vt:lpstr>
      <vt:lpstr>ABF 5 (22)</vt:lpstr>
      <vt:lpstr>ABF 5(O) (22)</vt:lpstr>
      <vt:lpstr>ABF 5 (23)</vt:lpstr>
      <vt:lpstr>ABF 5(O) (23)</vt:lpstr>
      <vt:lpstr>ABF 5 (24)</vt:lpstr>
      <vt:lpstr>ABF 5(O) (24)</vt:lpstr>
      <vt:lpstr>ABF 5 (25)</vt:lpstr>
      <vt:lpstr>ABF 5(O) (25)</vt:lpstr>
      <vt:lpstr>ABF 5 (26)</vt:lpstr>
      <vt:lpstr>ABF 5(O) (26)</vt:lpstr>
      <vt:lpstr>ABF 5 (27)</vt:lpstr>
      <vt:lpstr>ABF 5(O) (27)</vt:lpstr>
      <vt:lpstr>ABF 6</vt:lpstr>
      <vt:lpstr>ABF 7A</vt:lpstr>
      <vt:lpstr>ABF 7B</vt:lpstr>
      <vt:lpstr>Sheet1</vt:lpstr>
      <vt:lpstr>ABF1cover</vt:lpstr>
      <vt:lpstr>ABF2stats</vt:lpstr>
      <vt:lpstr>ABF3staffing</vt:lpstr>
      <vt:lpstr>ABF4nonASSET</vt:lpstr>
      <vt:lpstr>ABF5_1</vt:lpstr>
      <vt:lpstr>ABF5_10</vt:lpstr>
      <vt:lpstr>ABF5_11</vt:lpstr>
      <vt:lpstr>ABF5_12</vt:lpstr>
      <vt:lpstr>ABF5_13</vt:lpstr>
      <vt:lpstr>ABF5_14</vt:lpstr>
      <vt:lpstr>'ABF 5 (23)'!ABF5_15</vt:lpstr>
      <vt:lpstr>'ABF 5 (24)'!ABF5_16</vt:lpstr>
      <vt:lpstr>'ABF 5 (25)'!ABF5_17</vt:lpstr>
      <vt:lpstr>'ABF 5 (26)'!ABF5_18</vt:lpstr>
      <vt:lpstr>'ABF 5 (27)'!ABF5_19</vt:lpstr>
      <vt:lpstr>ABF5_2</vt:lpstr>
      <vt:lpstr>ABF5_3</vt:lpstr>
      <vt:lpstr>ABF5_4</vt:lpstr>
      <vt:lpstr>ABF5_5</vt:lpstr>
      <vt:lpstr>ABF5_6</vt:lpstr>
      <vt:lpstr>ABF5_7</vt:lpstr>
      <vt:lpstr>ABF5_8</vt:lpstr>
      <vt:lpstr>ABF5_9</vt:lpstr>
      <vt:lpstr>ABF5O_1</vt:lpstr>
      <vt:lpstr>ABF5O_10</vt:lpstr>
      <vt:lpstr>ABF5O_11</vt:lpstr>
      <vt:lpstr>ABF5O_12</vt:lpstr>
      <vt:lpstr>ABF5O_13</vt:lpstr>
      <vt:lpstr>ABF5O_14</vt:lpstr>
      <vt:lpstr>'ABF 5(O) (23)'!ABF5O_15</vt:lpstr>
      <vt:lpstr>'ABF 5(O) (24)'!ABF5O_16</vt:lpstr>
      <vt:lpstr>'ABF 5(O) (25)'!ABF5O_17</vt:lpstr>
      <vt:lpstr>'ABF 5(O) (26)'!ABF5O_18</vt:lpstr>
      <vt:lpstr>'ABF 5(O) (27)'!ABF5O_19</vt:lpstr>
      <vt:lpstr>ABF5O_2</vt:lpstr>
      <vt:lpstr>ABF5O_3</vt:lpstr>
      <vt:lpstr>ABF5O_4</vt:lpstr>
      <vt:lpstr>ABF5O_5</vt:lpstr>
      <vt:lpstr>ABF5O_6</vt:lpstr>
      <vt:lpstr>ABF5O_7</vt:lpstr>
      <vt:lpstr>ABF5O_8</vt:lpstr>
      <vt:lpstr>ABF5O_9</vt:lpstr>
      <vt:lpstr>ABF6agencybalancesheet</vt:lpstr>
      <vt:lpstr>ABF7A</vt:lpstr>
      <vt:lpstr>ABF7B</vt:lpstr>
      <vt:lpstr>Checklist</vt:lpstr>
      <vt:lpstr>'ABF 1 (cover)'!Print_Area</vt:lpstr>
      <vt:lpstr>'ABF 2 (stats)'!Print_Area</vt:lpstr>
      <vt:lpstr>'ABF 3'!Print_Area</vt:lpstr>
      <vt:lpstr>'ABF 4'!Print_Area</vt:lpstr>
      <vt:lpstr>'ABF 5 (10)'!Print_Area</vt:lpstr>
      <vt:lpstr>'ABF 5 (11)'!Print_Area</vt:lpstr>
      <vt:lpstr>'ABF 5 (12)'!Print_Area</vt:lpstr>
      <vt:lpstr>'ABF 5 (13)'!Print_Area</vt:lpstr>
      <vt:lpstr>'ABF 5 (14)'!Print_Area</vt:lpstr>
      <vt:lpstr>'ABF 5 (15)'!Print_Area</vt:lpstr>
      <vt:lpstr>'ABF 5 (16)'!Print_Area</vt:lpstr>
      <vt:lpstr>'ABF 5 (17)'!Print_Area</vt:lpstr>
      <vt:lpstr>'ABF 5 (18)'!Print_Area</vt:lpstr>
      <vt:lpstr>'ABF 5 (19)'!Print_Area</vt:lpstr>
      <vt:lpstr>'ABF 5 (20)'!Print_Area</vt:lpstr>
      <vt:lpstr>'ABF 5 (21)'!Print_Area</vt:lpstr>
      <vt:lpstr>'ABF 5 (22)'!Print_Area</vt:lpstr>
      <vt:lpstr>'ABF 5 (23)'!Print_Area</vt:lpstr>
      <vt:lpstr>'ABF 5 (24)'!Print_Area</vt:lpstr>
      <vt:lpstr>'ABF 5 (25)'!Print_Area</vt:lpstr>
      <vt:lpstr>'ABF 5 (26)'!Print_Area</vt:lpstr>
      <vt:lpstr>'ABF 5 (27)'!Print_Area</vt:lpstr>
      <vt:lpstr>'ABF 5 (col 9)'!Print_Area</vt:lpstr>
      <vt:lpstr>'ABF 5(O) (10)'!Print_Area</vt:lpstr>
      <vt:lpstr>'ABF 5(O) (11)'!Print_Area</vt:lpstr>
      <vt:lpstr>'ABF 5(O) (12)'!Print_Area</vt:lpstr>
      <vt:lpstr>'ABF 5(O) (13)'!Print_Area</vt:lpstr>
      <vt:lpstr>'ABF 5(O) (14)'!Print_Area</vt:lpstr>
      <vt:lpstr>'ABF 5(O) (15)'!Print_Area</vt:lpstr>
      <vt:lpstr>'ABF 5(O) (16)'!Print_Area</vt:lpstr>
      <vt:lpstr>'ABF 5(O) (17)'!Print_Area</vt:lpstr>
      <vt:lpstr>'ABF 5(O) (18)'!Print_Area</vt:lpstr>
      <vt:lpstr>'ABF 5(O) (19)'!Print_Area</vt:lpstr>
      <vt:lpstr>'ABF 5(O) (20)'!Print_Area</vt:lpstr>
      <vt:lpstr>'ABF 5(O) (21)'!Print_Area</vt:lpstr>
      <vt:lpstr>'ABF 5(O) (22)'!Print_Area</vt:lpstr>
      <vt:lpstr>'ABF 5(O) (23)'!Print_Area</vt:lpstr>
      <vt:lpstr>'ABF 5(O) (24)'!Print_Area</vt:lpstr>
      <vt:lpstr>'ABF 5(O) (25)'!Print_Area</vt:lpstr>
      <vt:lpstr>'ABF 5(O) (26)'!Print_Area</vt:lpstr>
      <vt:lpstr>'ABF 5(O) (27)'!Print_Area</vt:lpstr>
      <vt:lpstr>'ABF 5(O) (col 9)'!Print_Area</vt:lpstr>
      <vt:lpstr>'ABF 6'!Print_Area</vt:lpstr>
      <vt:lpstr>'ABF 7A'!Print_Area</vt:lpstr>
      <vt:lpstr>'ABF 7B'!Print_Area</vt:lpstr>
      <vt:lpstr>Checklist!Print_Area</vt:lpstr>
      <vt:lpstr>Instructions!Print_Area</vt:lpstr>
      <vt:lpstr>'ABF 5 (10)'!Print_Titles</vt:lpstr>
      <vt:lpstr>'ABF 5 (11)'!Print_Titles</vt:lpstr>
      <vt:lpstr>'ABF 5 (12)'!Print_Titles</vt:lpstr>
      <vt:lpstr>'ABF 5 (13)'!Print_Titles</vt:lpstr>
      <vt:lpstr>'ABF 5 (14)'!Print_Titles</vt:lpstr>
      <vt:lpstr>'ABF 5 (15)'!Print_Titles</vt:lpstr>
      <vt:lpstr>'ABF 5 (16)'!Print_Titles</vt:lpstr>
      <vt:lpstr>'ABF 5 (17)'!Print_Titles</vt:lpstr>
      <vt:lpstr>'ABF 5 (18)'!Print_Titles</vt:lpstr>
      <vt:lpstr>'ABF 5 (19)'!Print_Titles</vt:lpstr>
      <vt:lpstr>'ABF 5 (20)'!Print_Titles</vt:lpstr>
      <vt:lpstr>'ABF 5 (21)'!Print_Titles</vt:lpstr>
      <vt:lpstr>'ABF 5 (22)'!Print_Titles</vt:lpstr>
      <vt:lpstr>'ABF 5 (23)'!Print_Titles</vt:lpstr>
      <vt:lpstr>'ABF 5 (24)'!Print_Titles</vt:lpstr>
      <vt:lpstr>'ABF 5 (25)'!Print_Titles</vt:lpstr>
      <vt:lpstr>'ABF 5 (26)'!Print_Titles</vt:lpstr>
      <vt:lpstr>'ABF 5 (27)'!Print_Titles</vt:lpstr>
      <vt:lpstr>'ABF 5 (col 9)'!Print_Titles</vt:lpstr>
      <vt:lpstr>'ABF 7B'!Print_Titles</vt:lpstr>
    </vt:vector>
  </TitlesOfParts>
  <Company>Iowa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Sick</dc:creator>
  <cp:lastModifiedBy>Thompson</cp:lastModifiedBy>
  <cp:lastPrinted>2017-08-16T17:59:48Z</cp:lastPrinted>
  <dcterms:created xsi:type="dcterms:W3CDTF">2001-08-23T06:31:59Z</dcterms:created>
  <dcterms:modified xsi:type="dcterms:W3CDTF">2018-09-20T03:38:45Z</dcterms:modified>
</cp:coreProperties>
</file>